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34" documentId="13_ncr:1_{F6CB121F-512D-4AA6-A0C1-0FB36C537598}" xr6:coauthVersionLast="47" xr6:coauthVersionMax="47" xr10:uidLastSave="{15721024-A470-44C2-8E03-AC22D0D3FAE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<sst xmlns="http://schemas.openxmlformats.org/spreadsheetml/2006/main" count="180312" uniqueCount="39127">
  <si>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</si>
  <si>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</si>
  <si>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</si>
  <si>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</si>
  <si>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</si>
  <si>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</si>
  <si>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</si>
  <si>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</si>
  <si>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</si>
  <si>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</si>
  <si>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</si>
  <si>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</si>
  <si>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</si>
  <si>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</si>
  <si>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</si>
  <si>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</si>
  <si>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</si>
  <si>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</si>
  <si>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</si>
  <si>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</si>
  <si>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</si>
  <si>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</si>
  <si>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</si>
  <si>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</si>
  <si>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</si>
  <si>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</si>
  <si>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</si>
  <si>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</si>
  <si>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</si>
  <si>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</si>
  <si>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</si>
  <si>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</si>
  <si>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</si>
  <si>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</si>
  <si>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</si>
  <si>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</si>
  <si>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</si>
  <si>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</si>
  <si>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</si>
  <si>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</si>
  <si>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</si>
  <si>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</si>
  <si>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</si>
  <si>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</si>
  <si>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</si>
  <si>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</si>
  <si>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</si>
  <si>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</si>
  <si>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</si>
  <si>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</si>
  <si>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</si>
  <si>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</si>
  <si>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</si>
  <si>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</si>
  <si>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</si>
  <si>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</si>
  <si>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</si>
  <si>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</si>
  <si>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</si>
  <si>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</si>
  <si>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</si>
  <si>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</si>
  <si>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</si>
  <si>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</si>
  <si>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</si>
  <si>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</si>
  <si>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</si>
  <si>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</si>
  <si>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</si>
  <si>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</si>
  <si>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</si>
  <si>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</si>
  <si>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</si>
  <si>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</si>
  <si>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</si>
  <si>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</si>
  <si>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</si>
  <si>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</si>
  <si>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</si>
  <si>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</si>
  <si>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</si>
  <si>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</si>
  <si>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</si>
  <si>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</si>
  <si>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</si>
  <si>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</si>
  <si>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</si>
  <si>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</si>
  <si>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</si>
  <si>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</si>
  <si>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</si>
  <si>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</si>
  <si>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</si>
  <si>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</si>
  <si>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</si>
  <si>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</si>
  <si>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</si>
  <si>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</si>
  <si>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</si>
  <si>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</si>
  <si>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</si>
  <si>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</si>
  <si>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</si>
  <si>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</si>
  <si>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</si>
  <si>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</si>
  <si>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</si>
  <si>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</si>
  <si>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</si>
  <si>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</si>
  <si>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</si>
  <si>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</si>
  <si>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</si>
  <si>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</si>
  <si>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</si>
  <si>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</si>
  <si>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</si>
  <si>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</si>
  <si>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</si>
  <si>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</si>
  <si>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</si>
  <si>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</si>
  <si>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</si>
  <si>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</si>
  <si>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</si>
  <si>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</si>
  <si>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</si>
  <si>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</si>
  <si>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</si>
  <si>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</si>
  <si>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</si>
  <si>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</si>
  <si>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</si>
  <si>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</si>
  <si>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</si>
  <si>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</si>
  <si>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</si>
  <si>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</si>
  <si>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</si>
  <si>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</si>
  <si>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</si>
  <si>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</si>
  <si>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</si>
  <si>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</si>
  <si>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</si>
  <si>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</si>
  <si>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</si>
  <si>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</si>
  <si>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</si>
  <si>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</si>
  <si>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</si>
  <si>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</si>
  <si>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</si>
  <si>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</si>
  <si>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</si>
  <si>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</si>
  <si>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</si>
  <si>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</si>
  <si>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</si>
  <si>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</si>
  <si>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</si>
  <si>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</si>
  <si>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</si>
  <si>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</si>
  <si>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</si>
  <si>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</si>
  <si>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</si>
  <si>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</si>
  <si>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</si>
  <si>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</si>
  <si>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</si>
  <si>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</si>
  <si>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</si>
  <si>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</si>
  <si>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</si>
  <si>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</si>
  <si>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</si>
  <si>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</si>
  <si>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</si>
  <si>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</si>
  <si>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</si>
  <si>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</si>
  <si>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</si>
  <si>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</si>
  <si>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</si>
  <si>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</si>
  <si>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</si>
  <si>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</si>
  <si>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</si>
  <si>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</si>
  <si>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</si>
  <si>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</si>
  <si>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</si>
  <si>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</si>
  <si>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</si>
  <si>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</si>
  <si>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</si>
  <si>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</si>
  <si>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</si>
  <si>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</si>
  <si>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</si>
  <si>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</si>
  <si>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</si>
  <si>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</si>
  <si>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</si>
  <si>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</si>
  <si>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</si>
  <si>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</si>
  <si>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</si>
  <si>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</si>
  <si>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</si>
  <si>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</si>
  <si>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</si>
  <si>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</si>
  <si>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</si>
  <si>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</si>
  <si>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</si>
  <si>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</si>
  <si>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</si>
  <si>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</si>
  <si>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</si>
  <si>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</si>
  <si>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</si>
  <si>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</si>
  <si>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</si>
  <si>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</si>
  <si>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</si>
  <si>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</si>
  <si>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</si>
  <si>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</si>
  <si>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</si>
  <si>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</si>
  <si>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</si>
  <si>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</si>
  <si>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</si>
  <si>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</si>
  <si>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</si>
  <si>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</si>
  <si>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</si>
  <si>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</si>
  <si>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</si>
  <si>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</si>
  <si>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</si>
  <si>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</si>
  <si>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</si>
  <si>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</si>
  <si>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</si>
  <si>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</si>
  <si>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</si>
  <si>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</si>
  <si>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</si>
  <si>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</si>
  <si>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</si>
  <si>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</si>
  <si>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</si>
  <si>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</si>
  <si>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</si>
  <si>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</si>
  <si>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</si>
  <si>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</si>
  <si>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</si>
  <si>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</si>
  <si>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</si>
  <si>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</si>
  <si>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</si>
  <si>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</si>
  <si>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</si>
  <si>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</si>
  <si>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</si>
  <si>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</si>
  <si>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</si>
  <si>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</si>
  <si>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</si>
  <si>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</si>
  <si>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</si>
  <si>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</si>
  <si>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</si>
  <si>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</si>
  <si>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</si>
  <si>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</si>
  <si>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</si>
  <si>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</si>
  <si>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</si>
  <si>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</si>
  <si>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</si>
  <si>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</si>
  <si>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</si>
  <si>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</si>
  <si>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</si>
  <si>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</si>
  <si>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</si>
  <si>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</si>
  <si>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</si>
  <si>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</si>
  <si>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</si>
  <si>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</si>
  <si>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</si>
  <si>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</si>
  <si>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</si>
  <si>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</si>
  <si>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</si>
  <si>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</si>
  <si>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</si>
  <si>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</si>
  <si>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</si>
  <si>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</si>
  <si>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</si>
  <si>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</si>
  <si>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</si>
  <si>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</si>
  <si>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</si>
  <si>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</si>
  <si>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</si>
  <si>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</si>
  <si>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</si>
  <si>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</si>
  <si>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</si>
  <si>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</si>
  <si>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</si>
  <si>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</si>
  <si>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</si>
  <si>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</si>
  <si>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</si>
  <si>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</si>
  <si>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</si>
  <si>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</si>
  <si>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</si>
  <si>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</si>
  <si>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</si>
  <si>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</si>
  <si>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</si>
  <si>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</si>
  <si>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</si>
  <si>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</si>
  <si>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</si>
  <si>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</si>
  <si>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</si>
  <si>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</si>
  <si>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</si>
  <si>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</si>
  <si>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</si>
  <si>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</si>
  <si>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</si>
  <si>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</si>
  <si>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</si>
  <si>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</si>
  <si>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</si>
  <si>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</si>
  <si>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</si>
  <si>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</si>
  <si>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</si>
  <si>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</si>
  <si>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</si>
  <si>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</si>
  <si>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</si>
  <si>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</si>
  <si>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</si>
  <si>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</si>
  <si>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</si>
  <si>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</si>
  <si>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</si>
  <si>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</si>
  <si>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</si>
  <si>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</si>
  <si>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</si>
  <si>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</si>
  <si>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</si>
  <si>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</si>
  <si>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</si>
  <si>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</si>
  <si>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</si>
  <si>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</si>
  <si>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</si>
  <si>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</si>
  <si>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</si>
  <si>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</si>
  <si>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</si>
  <si>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</si>
  <si>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</si>
  <si>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</si>
  <si>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</si>
  <si>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</si>
  <si>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</si>
  <si>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</si>
  <si>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</si>
  <si>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</si>
  <si>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</si>
  <si>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</si>
  <si>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</si>
  <si>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</si>
  <si>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</si>
  <si>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</si>
  <si>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</si>
  <si>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</si>
  <si>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</si>
  <si>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</si>
  <si>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</si>
  <si>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</si>
  <si>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</si>
  <si>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</si>
  <si>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</si>
  <si>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</si>
  <si>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</si>
  <si>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</si>
  <si>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</si>
  <si>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</si>
  <si>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</si>
  <si>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</si>
  <si>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</si>
  <si>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</si>
  <si>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</si>
  <si>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</si>
  <si>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</si>
  <si>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</si>
  <si>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</si>
  <si>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</si>
  <si>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</si>
  <si>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</si>
  <si>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</si>
  <si>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</si>
  <si>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</si>
  <si>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</si>
  <si>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</si>
  <si>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</si>
  <si>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</si>
  <si>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</si>
  <si>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</si>
  <si>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</si>
  <si>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</si>
  <si>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</si>
  <si>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</si>
  <si>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</si>
  <si>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</si>
  <si>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</si>
  <si>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</si>
  <si>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</si>
  <si>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</si>
  <si>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</si>
  <si>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</si>
  <si>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</si>
  <si>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</si>
  <si>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</si>
  <si>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</si>
  <si>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</si>
  <si>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</si>
  <si>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</si>
  <si>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</si>
  <si>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</si>
  <si>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</si>
  <si>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</si>
  <si>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</si>
  <si>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</si>
  <si>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</si>
  <si>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</si>
  <si>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</si>
  <si>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</si>
  <si>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</si>
  <si>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</si>
  <si>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</si>
  <si>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</si>
  <si>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</si>
  <si>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</si>
  <si>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</si>
  <si>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</si>
  <si>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</si>
  <si>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</si>
  <si>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</si>
  <si>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</si>
  <si>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</si>
  <si>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</si>
  <si>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</si>
  <si>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</si>
  <si>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</si>
  <si>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</si>
  <si>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</si>
  <si>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</si>
  <si>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</si>
  <si>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</si>
  <si>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</si>
  <si>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</si>
  <si>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</si>
  <si>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</si>
  <si>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</si>
  <si>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</si>
  <si>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</si>
  <si>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</si>
  <si>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</si>
  <si>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</si>
  <si>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</si>
  <si>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</si>
  <si>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</si>
  <si>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</si>
  <si>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</si>
  <si>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</si>
  <si>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</si>
  <si>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</si>
  <si>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</si>
  <si>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</si>
  <si>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</si>
  <si>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</si>
  <si>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</si>
  <si>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</si>
  <si>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</si>
  <si>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</si>
  <si>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</si>
  <si>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</si>
  <si>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</si>
  <si>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</si>
  <si>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</si>
  <si>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</si>
  <si>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</si>
  <si>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</si>
  <si>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</si>
  <si>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</si>
  <si>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</si>
  <si>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</si>
  <si>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</si>
  <si>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</si>
  <si>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</si>
  <si>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</si>
  <si>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</si>
  <si>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</si>
  <si>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</si>
  <si>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</si>
  <si>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</si>
  <si>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</si>
  <si>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</si>
  <si>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</si>
  <si>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</si>
  <si>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</si>
  <si>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</si>
  <si>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</si>
  <si>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</si>
  <si>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</si>
  <si>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</si>
  <si>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</si>
  <si>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</si>
  <si>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</si>
  <si>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</si>
  <si>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</si>
  <si>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</si>
  <si>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</si>
  <si>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</si>
  <si>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</si>
  <si>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</si>
  <si>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</si>
  <si>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</si>
  <si>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</si>
  <si>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</si>
  <si>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</si>
  <si>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</si>
  <si>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</si>
  <si>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</si>
  <si>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</si>
  <si>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</si>
  <si>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</si>
  <si>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</si>
  <si>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</si>
  <si>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</si>
  <si>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</si>
  <si>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</si>
  <si>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</si>
  <si>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</si>
  <si>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</si>
  <si>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</si>
  <si>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</si>
  <si>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</si>
  <si>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</si>
  <si>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</si>
  <si>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</si>
  <si>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</si>
  <si>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</si>
  <si>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</si>
  <si>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</si>
  <si>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</si>
  <si>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</si>
  <si>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</si>
  <si>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</si>
  <si>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</si>
  <si>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</si>
  <si>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</si>
  <si>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</si>
  <si>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</si>
  <si>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</si>
  <si>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</si>
  <si>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</si>
  <si>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</si>
  <si>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</si>
  <si>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</si>
  <si>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</si>
  <si>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</si>
  <si>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</si>
  <si>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</si>
  <si>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</si>
  <si>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</si>
  <si>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</si>
  <si>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</si>
  <si>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</si>
  <si>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</si>
  <si>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</si>
  <si>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</si>
  <si>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</si>
  <si>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</si>
  <si>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</si>
  <si>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</si>
  <si>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</si>
  <si>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</si>
  <si>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</si>
  <si>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</si>
  <si>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</si>
  <si>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</si>
  <si>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</si>
  <si>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</si>
  <si>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</si>
  <si>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</si>
  <si>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</si>
  <si>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</si>
  <si>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</si>
  <si>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</si>
  <si>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</si>
  <si>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</si>
  <si>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</si>
  <si>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</si>
  <si>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</si>
  <si>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</si>
  <si>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</si>
  <si>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</si>
  <si>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</si>
  <si>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</si>
  <si>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</si>
  <si>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</si>
  <si>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</si>
  <si>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</si>
  <si>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</si>
  <si>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</si>
  <si>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</si>
  <si>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</si>
  <si>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</si>
  <si>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</si>
  <si>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</si>
  <si>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</si>
  <si>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</si>
  <si>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</si>
  <si>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</si>
  <si>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</si>
  <si>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</si>
  <si>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</si>
  <si>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</si>
  <si>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</si>
  <si>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</si>
  <si>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</si>
  <si>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</si>
  <si>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</si>
  <si>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</si>
  <si>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</si>
  <si>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</si>
  <si>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</si>
  <si>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</si>
  <si>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</si>
  <si>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</si>
  <si>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</si>
  <si>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</si>
  <si>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</si>
  <si>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</si>
  <si>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</si>
  <si>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</si>
  <si>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</si>
  <si>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</si>
  <si>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</si>
  <si>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</si>
  <si>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</si>
  <si>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</si>
  <si>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</si>
  <si>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</si>
  <si>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</si>
  <si>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</si>
  <si>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</si>
  <si>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</si>
  <si>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</si>
  <si>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</si>
  <si>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</si>
  <si>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</si>
  <si>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</si>
  <si>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</si>
  <si>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</si>
  <si>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</si>
  <si>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</si>
  <si>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</si>
  <si>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</si>
  <si>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</si>
  <si>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</si>
  <si>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</si>
  <si>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</si>
  <si>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</si>
  <si>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</si>
  <si>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</si>
  <si>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</si>
  <si>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</si>
  <si>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</si>
  <si>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</si>
  <si>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</si>
  <si>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</si>
  <si>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</si>
  <si>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</si>
  <si>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</si>
  <si>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</si>
  <si>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</si>
  <si>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</si>
  <si>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</si>
  <si>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</si>
  <si>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</si>
  <si>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</si>
  <si>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</si>
  <si>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</si>
  <si>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</si>
  <si>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</si>
  <si>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</si>
  <si>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</si>
  <si>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</si>
  <si>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</si>
  <si>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</si>
  <si>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</si>
  <si>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</si>
  <si>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</si>
  <si>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</si>
  <si>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</si>
  <si>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</si>
  <si>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</si>
  <si>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</si>
  <si>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</si>
  <si>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</si>
  <si>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</si>
  <si>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</si>
  <si>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</si>
  <si>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</si>
  <si>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</si>
  <si>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</si>
  <si>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</si>
  <si>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</si>
  <si>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</si>
  <si>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</si>
  <si>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</si>
  <si>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</si>
  <si>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</si>
  <si>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</si>
  <si>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</si>
  <si>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</si>
  <si>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</si>
  <si>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</si>
  <si>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</si>
  <si>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</si>
  <si>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</si>
  <si>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</si>
  <si>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</si>
  <si>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</si>
  <si>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</si>
  <si>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</si>
  <si>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</si>
  <si>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</si>
  <si>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</si>
  <si>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</si>
  <si>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</si>
  <si>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</si>
  <si>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</si>
  <si>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</si>
  <si>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</si>
  <si>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</si>
  <si>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</si>
  <si>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</si>
  <si>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</si>
  <si>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</si>
  <si>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</si>
  <si>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</si>
  <si>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</si>
  <si>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</si>
  <si>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</si>
  <si>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</si>
  <si>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</si>
  <si>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</si>
  <si>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</si>
  <si>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</si>
  <si>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</si>
  <si>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</si>
  <si>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</si>
  <si>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</si>
  <si>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</si>
  <si>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</si>
  <si>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</si>
  <si>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</si>
  <si>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</si>
  <si>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</si>
  <si>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</si>
  <si>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</si>
  <si>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</si>
  <si>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</si>
  <si>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</si>
  <si>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</si>
  <si>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</si>
  <si>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</si>
  <si>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</si>
  <si>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</si>
  <si>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</si>
  <si>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</si>
  <si>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</si>
  <si>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</si>
  <si>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</si>
  <si>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</si>
  <si>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</si>
  <si>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</si>
  <si>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</si>
  <si>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</si>
  <si>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</si>
  <si>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</si>
  <si>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</si>
  <si>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</si>
  <si>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</si>
  <si>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</si>
  <si>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</si>
  <si>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</si>
  <si>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</si>
  <si>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</si>
  <si>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</si>
  <si>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</si>
  <si>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</si>
  <si>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</si>
  <si>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</si>
  <si>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</si>
  <si>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</si>
  <si>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</si>
  <si>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</si>
  <si>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</si>
  <si>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</si>
  <si>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</si>
  <si>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</si>
  <si>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</si>
  <si>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</si>
  <si>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</si>
  <si>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</si>
  <si>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</si>
  <si>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</si>
  <si>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</si>
  <si>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</si>
  <si>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</si>
  <si>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</si>
  <si>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</si>
  <si>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</si>
  <si>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</si>
  <si>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</si>
  <si>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</si>
  <si>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</si>
  <si>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</si>
  <si>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</si>
  <si>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</si>
  <si>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</si>
  <si>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</si>
  <si>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</si>
  <si>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</si>
  <si>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</si>
  <si>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</si>
  <si>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</si>
  <si>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</si>
  <si>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</si>
  <si>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</si>
  <si>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</si>
  <si>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</si>
  <si>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</si>
  <si>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</si>
  <si>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</si>
  <si>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</si>
  <si>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</si>
  <si>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</si>
  <si>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</si>
  <si>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</si>
  <si>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</si>
  <si>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</si>
  <si>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</si>
  <si>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</si>
  <si>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</si>
  <si>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</si>
  <si>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</si>
  <si>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</si>
  <si>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</si>
  <si>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</si>
  <si>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</si>
  <si>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</si>
  <si>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</si>
  <si>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</si>
  <si>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</si>
  <si>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</si>
  <si>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</si>
  <si>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</si>
  <si>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</si>
  <si>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</si>
  <si>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</si>
  <si>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</si>
  <si>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</si>
  <si>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</si>
  <si>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</si>
  <si>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</si>
  <si>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</si>
  <si>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</si>
  <si>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</si>
  <si>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</si>
  <si>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</si>
  <si>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</si>
  <si>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</si>
  <si>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</si>
  <si>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</si>
  <si>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</si>
  <si>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</si>
  <si>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</si>
  <si>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</si>
  <si>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</si>
  <si>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</si>
  <si>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</si>
  <si>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</si>
  <si>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</si>
  <si>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</si>
  <si>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</si>
  <si>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</si>
  <si>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</si>
  <si>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</si>
  <si>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</si>
  <si>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</si>
  <si>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</si>
  <si>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</si>
  <si>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</si>
  <si>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</si>
  <si>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</si>
  <si>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</si>
  <si>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</si>
  <si>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</si>
  <si>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</si>
  <si>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</si>
  <si>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</si>
  <si>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</si>
  <si>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</si>
  <si>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</si>
  <si>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</si>
  <si>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</si>
  <si>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</si>
  <si>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</si>
  <si>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</si>
  <si>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</si>
  <si>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</si>
  <si>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</si>
  <si>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</si>
  <si>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</si>
  <si>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</si>
  <si>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</si>
  <si>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</si>
  <si>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</si>
  <si>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</si>
  <si>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</si>
  <si>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</si>
  <si>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</si>
  <si>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</si>
  <si>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</si>
  <si>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</si>
  <si>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</si>
  <si>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</si>
  <si>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</si>
  <si>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</si>
  <si>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</si>
  <si>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</si>
  <si>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</si>
  <si>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</si>
  <si>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</si>
  <si>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</si>
  <si>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</si>
  <si>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</si>
  <si>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</si>
  <si>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</si>
  <si>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</si>
  <si>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</si>
  <si>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</si>
  <si>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</si>
  <si>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</si>
  <si>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</si>
  <si>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</si>
  <si>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</si>
  <si>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</si>
  <si>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</si>
  <si>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</si>
  <si>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</si>
  <si>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</si>
  <si>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</si>
  <si>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</si>
  <si>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</si>
  <si>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</si>
  <si>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</si>
  <si>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</si>
  <si>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</si>
  <si>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</si>
  <si>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</si>
  <si>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</si>
  <si>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</si>
  <si>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</si>
  <si>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</si>
  <si>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</si>
  <si>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</si>
  <si>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</si>
  <si>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</si>
  <si>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</si>
  <si>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</si>
  <si>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</si>
  <si>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</si>
  <si>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</si>
  <si>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</si>
  <si>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</si>
  <si>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</si>
  <si>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</si>
  <si>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</si>
  <si>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</si>
  <si>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</si>
  <si>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</si>
  <si>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</si>
  <si>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</si>
  <si>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</si>
  <si>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</si>
  <si>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</si>
  <si>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</si>
  <si>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</si>
  <si>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</si>
  <si>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</si>
  <si>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</si>
  <si>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</si>
  <si>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</si>
  <si>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</si>
  <si>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</si>
  <si>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</si>
  <si>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</si>
  <si>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</si>
  <si>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</si>
  <si>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</si>
  <si>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</si>
  <si>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</si>
  <si>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</si>
  <si>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</si>
  <si>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</si>
  <si>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</si>
  <si>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</si>
  <si>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</si>
  <si>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</si>
  <si>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</si>
  <si>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</si>
  <si>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</si>
  <si>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</si>
  <si>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</si>
  <si>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</si>
  <si>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</si>
  <si>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</si>
  <si>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</si>
  <si>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</si>
  <si>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</si>
  <si>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</si>
  <si>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</si>
  <si>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</si>
  <si>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</si>
  <si>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</si>
  <si>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</si>
  <si>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</si>
  <si>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</si>
  <si>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</si>
  <si>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</si>
  <si>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</si>
  <si>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</si>
  <si>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</si>
  <si>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</si>
  <si>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</si>
  <si>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</si>
  <si>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</si>
  <si>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</si>
  <si>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</si>
  <si>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</si>
  <si>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</si>
  <si>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</si>
  <si>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</si>
  <si>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</si>
  <si>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</si>
  <si>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</si>
  <si>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</si>
  <si>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</si>
  <si>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</si>
  <si>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</si>
  <si>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</si>
  <si>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</si>
  <si>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</si>
  <si>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</si>
  <si>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</si>
  <si>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</si>
  <si>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</si>
  <si>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</si>
  <si>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</si>
  <si>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</si>
  <si>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</si>
  <si>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</si>
  <si>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</si>
  <si>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</si>
  <si>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</si>
  <si>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</si>
  <si>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</si>
  <si>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</si>
  <si>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</si>
  <si>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</si>
  <si>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</si>
  <si>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</si>
  <si>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</si>
  <si>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</si>
  <si>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</si>
  <si>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</si>
  <si>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</si>
  <si>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</si>
  <si>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</si>
  <si>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</si>
  <si>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</si>
  <si>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</si>
  <si>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</si>
  <si>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</si>
  <si>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</si>
  <si>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</si>
  <si>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</si>
  <si>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</si>
  <si>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</si>
  <si>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</si>
  <si>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</si>
  <si>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</si>
  <si>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</si>
  <si>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</si>
  <si>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</si>
  <si>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</si>
  <si>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</si>
  <si>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</si>
  <si>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</si>
  <si>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</si>
  <si>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</si>
  <si>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</si>
  <si>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</si>
  <si>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</si>
  <si>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</si>
  <si>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</si>
  <si>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</si>
  <si>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</si>
  <si>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</si>
  <si>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</si>
  <si>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</si>
  <si>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</si>
  <si>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</si>
  <si>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</si>
  <si>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</si>
  <si>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</si>
  <si>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</si>
  <si>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</si>
  <si>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</si>
  <si>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</si>
  <si>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</si>
  <si>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</si>
  <si>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</si>
  <si>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</si>
  <si>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</si>
  <si>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</si>
  <si>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</si>
  <si>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</si>
  <si>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</si>
  <si>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</si>
  <si>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</si>
  <si>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</si>
  <si>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</si>
  <si>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</si>
  <si>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</si>
  <si>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</si>
  <si>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</si>
  <si>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</si>
  <si>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</si>
  <si>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</si>
  <si>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</si>
  <si>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</si>
  <si>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</si>
  <si>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</si>
  <si>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</si>
  <si>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</si>
  <si>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</si>
  <si>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</si>
  <si>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</si>
  <si>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</si>
  <si>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</si>
  <si>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</si>
  <si>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</si>
  <si>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</si>
  <si>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</si>
  <si>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</si>
  <si>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</si>
  <si>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</si>
  <si>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</si>
  <si>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</si>
  <si>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</si>
  <si>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</si>
  <si>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</si>
  <si>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</si>
  <si>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</si>
  <si>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</si>
  <si>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</si>
  <si>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</si>
  <si>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</si>
  <si>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</si>
  <si>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</si>
  <si>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</si>
  <si>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</si>
  <si>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</si>
  <si>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</si>
  <si>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</si>
  <si>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</si>
  <si>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</si>
  <si>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</si>
  <si>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</si>
  <si>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</si>
  <si>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</si>
  <si>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</si>
  <si>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</si>
  <si>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</si>
  <si>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</si>
  <si>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</si>
  <si>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</si>
  <si>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</si>
  <si>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</si>
  <si>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</si>
  <si>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</si>
  <si>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</si>
  <si>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</si>
  <si>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</si>
  <si>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</si>
  <si>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</si>
  <si>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</si>
  <si>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</si>
  <si>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</si>
  <si>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</si>
  <si>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</si>
  <si>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</si>
  <si>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</si>
  <si>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</si>
  <si>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</si>
  <si>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</si>
  <si>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</si>
  <si>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</si>
  <si>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</si>
  <si>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</si>
  <si>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</si>
  <si>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</si>
  <si>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</si>
  <si>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</si>
  <si>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</si>
  <si>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</si>
  <si>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</si>
  <si>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</si>
  <si>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</si>
  <si>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</si>
  <si>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</si>
  <si>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</si>
  <si>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</si>
  <si>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</si>
  <si>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</si>
  <si>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</si>
  <si>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</si>
  <si>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</si>
  <si>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</si>
  <si>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</si>
  <si>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</si>
  <si>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</si>
  <si>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</si>
  <si>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</si>
  <si>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</si>
  <si>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</si>
  <si>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</si>
  <si>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</si>
  <si>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</si>
  <si>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</si>
  <si>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</si>
  <si>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</si>
  <si>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</si>
  <si>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</si>
  <si>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</si>
  <si>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</si>
  <si>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</si>
  <si>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</si>
  <si>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</si>
  <si>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</si>
  <si>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</si>
  <si>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</si>
  <si>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</si>
  <si>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</si>
  <si>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</si>
  <si>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</si>
  <si>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</si>
  <si>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</si>
  <si>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</si>
  <si>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</si>
  <si>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</si>
  <si>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</si>
  <si>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</si>
  <si>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</si>
  <si>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</si>
  <si>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</si>
  <si>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</si>
  <si>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</si>
  <si>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</si>
  <si>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</si>
  <si>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</si>
  <si>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</si>
  <si>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</si>
  <si>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</si>
  <si>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</si>
  <si>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</si>
  <si>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</si>
  <si>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</si>
  <si>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</si>
  <si>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</si>
  <si>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</si>
  <si>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</si>
  <si>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</si>
  <si>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</si>
  <si>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</si>
  <si>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</si>
  <si>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</si>
  <si>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</si>
  <si>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</si>
  <si>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</si>
  <si>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</si>
  <si>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</si>
  <si>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</si>
  <si>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</si>
  <si>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</si>
  <si>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</si>
  <si>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</si>
  <si>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</si>
  <si>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</si>
  <si>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</si>
  <si>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</si>
  <si>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</si>
  <si>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</si>
  <si>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</si>
  <si>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</si>
  <si>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</si>
  <si>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</si>
  <si>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</si>
  <si>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</si>
  <si>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</si>
  <si>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</si>
  <si>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</si>
  <si>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</si>
  <si>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</si>
  <si>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</si>
  <si>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</si>
  <si>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</si>
  <si>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</si>
  <si>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</si>
  <si>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</si>
  <si>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</si>
  <si>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</si>
  <si>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</si>
  <si>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</si>
  <si>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</si>
  <si>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</si>
  <si>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</si>
  <si>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</si>
  <si>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</si>
  <si>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</si>
  <si>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</si>
  <si>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</si>
  <si>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</si>
  <si>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</si>
  <si>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</si>
  <si>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</si>
  <si>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</si>
  <si>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</si>
  <si>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</si>
  <si>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</si>
  <si>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</si>
  <si>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</si>
  <si>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</si>
  <si>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</si>
  <si>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</si>
  <si>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</si>
  <si>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</si>
  <si>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</si>
  <si>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</si>
  <si>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</si>
  <si>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</si>
  <si>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</si>
  <si>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</si>
  <si>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</si>
  <si>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</si>
  <si>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</si>
  <si>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</si>
  <si>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</si>
  <si>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</si>
  <si>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</si>
  <si>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</si>
  <si>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</si>
  <si>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</si>
  <si>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</si>
  <si>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</si>
  <si>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</si>
  <si>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</si>
  <si>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</si>
  <si>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</si>
  <si>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</si>
  <si>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</si>
  <si>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</si>
  <si>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</si>
  <si>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</si>
  <si>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</si>
  <si>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</si>
  <si>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</si>
  <si>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</si>
  <si>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</si>
  <si>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</si>
  <si>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</si>
  <si>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</si>
  <si>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</si>
  <si>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</si>
  <si>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</si>
  <si>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</si>
  <si>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</si>
  <si>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</si>
  <si>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</si>
  <si>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</si>
  <si>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</si>
  <si>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</si>
  <si>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</si>
  <si>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</si>
  <si>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</si>
  <si>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</si>
  <si>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</si>
  <si>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</si>
  <si>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</si>
  <si>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</si>
  <si>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</si>
  <si>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</si>
  <si>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</si>
  <si>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</si>
  <si>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</si>
  <si>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</si>
  <si>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</si>
  <si>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</si>
  <si>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</si>
  <si>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</si>
  <si>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</si>
  <si>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</si>
  <si>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</si>
  <si>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</si>
  <si>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</si>
  <si>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</si>
  <si>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</si>
  <si>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</si>
  <si>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</si>
  <si>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</si>
  <si>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</si>
  <si>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</si>
  <si>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</si>
  <si>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</si>
  <si>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</si>
  <si>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</si>
  <si>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</si>
  <si>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</si>
  <si>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</si>
  <si>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</si>
  <si>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</si>
  <si>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</si>
  <si>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</si>
  <si>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</si>
  <si>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</si>
  <si>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</si>
  <si>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</si>
  <si>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</si>
  <si>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</si>
  <si>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</si>
  <si>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</si>
  <si>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</si>
  <si>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</si>
  <si>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</si>
  <si>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</si>
  <si>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</si>
  <si>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</si>
  <si>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</si>
  <si>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</si>
  <si>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</si>
  <si>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</si>
  <si>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</si>
  <si>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</si>
  <si>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</si>
  <si>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</si>
  <si>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</si>
  <si>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</si>
  <si>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</si>
  <si>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</si>
  <si>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</si>
  <si>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</si>
  <si>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</si>
  <si>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</si>
  <si>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</si>
  <si>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</si>
  <si>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</si>
  <si>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</si>
  <si>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</si>
  <si>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</si>
  <si>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</si>
  <si>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</si>
  <si>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</si>
  <si>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</si>
  <si>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</si>
  <si>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</si>
  <si>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</si>
  <si>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</si>
  <si>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</si>
  <si>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</si>
  <si>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</si>
  <si>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</si>
  <si>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</si>
  <si>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</si>
  <si>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</si>
  <si>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</si>
  <si>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</si>
  <si>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</si>
  <si>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</si>
  <si>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</si>
  <si>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</si>
  <si>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</si>
  <si>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</si>
  <si>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</si>
  <si>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</si>
  <si>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</si>
  <si>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</si>
  <si>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</si>
  <si>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</si>
  <si>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</si>
  <si>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</si>
  <si>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</si>
  <si>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</si>
  <si>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</si>
  <si>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</si>
  <si>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</si>
  <si>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</si>
  <si>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</si>
  <si>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</si>
  <si>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</si>
  <si>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</si>
  <si>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</si>
  <si>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</si>
  <si>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</si>
  <si>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</si>
  <si>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</si>
  <si>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</si>
  <si>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</si>
  <si>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</si>
  <si>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</si>
  <si>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</si>
  <si>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</si>
  <si>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</si>
  <si>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</si>
  <si>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</si>
  <si>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</si>
  <si>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</si>
  <si>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</si>
  <si>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</si>
  <si>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</si>
  <si>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</si>
  <si>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</si>
  <si>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</si>
  <si>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</si>
  <si>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</si>
  <si>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</si>
  <si>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</si>
  <si>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</si>
  <si>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</si>
  <si>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</si>
  <si>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</si>
  <si>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</si>
  <si>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</si>
  <si>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</si>
  <si>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</si>
  <si>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</si>
  <si>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</si>
  <si>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</si>
  <si>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</si>
  <si>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</si>
  <si>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</si>
  <si>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</si>
  <si>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</si>
  <si>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</si>
  <si>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</si>
  <si>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</si>
  <si>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</si>
  <si>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</si>
  <si>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</si>
  <si>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</si>
  <si>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</si>
  <si>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</si>
  <si>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</si>
  <si>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</si>
  <si>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</si>
  <si>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</si>
  <si>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</si>
  <si>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</si>
  <si>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</si>
  <si>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</si>
  <si>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</si>
  <si>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</si>
  <si>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</si>
  <si>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</si>
  <si>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</si>
  <si>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</si>
  <si>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</si>
  <si>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</si>
  <si>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</si>
  <si>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</si>
  <si>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</si>
  <si>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</si>
  <si>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</si>
  <si>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</si>
  <si>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</si>
  <si>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</si>
  <si>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</si>
  <si>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</si>
  <si>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</si>
  <si>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</si>
  <si>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</si>
  <si>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</si>
  <si>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</si>
  <si>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</si>
  <si>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</si>
  <si>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</si>
  <si>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</si>
  <si>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</si>
  <si>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</si>
  <si>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</si>
  <si>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</si>
  <si>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</si>
  <si>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</si>
  <si>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</si>
  <si>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</si>
  <si>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</si>
  <si>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</si>
  <si>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</si>
  <si>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</si>
  <si>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</si>
  <si>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</si>
  <si>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</si>
  <si>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</si>
  <si>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</si>
  <si>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</si>
  <si>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</si>
  <si>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</si>
  <si>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</si>
  <si>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</si>
  <si>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</si>
  <si>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</si>
  <si>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</si>
  <si>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</si>
  <si>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</si>
  <si>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</si>
  <si>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</si>
  <si>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</si>
  <si>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</si>
  <si>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</si>
  <si>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</si>
  <si>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</si>
  <si>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</si>
  <si>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</si>
  <si>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</si>
  <si>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</si>
  <si>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</si>
  <si>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</si>
  <si>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</si>
  <si>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</si>
  <si>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</si>
  <si>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</si>
  <si>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</si>
  <si>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</si>
  <si>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</si>
  <si>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</si>
  <si>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</si>
  <si>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</si>
  <si>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</si>
  <si>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</si>
  <si>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</si>
  <si>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</si>
  <si>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</si>
  <si>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</si>
  <si>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</si>
  <si>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</si>
  <si>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</si>
  <si>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</si>
  <si>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</si>
  <si>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</si>
  <si>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</si>
  <si>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</si>
  <si>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</si>
  <si>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</si>
  <si>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</si>
  <si>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</si>
  <si>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</si>
  <si>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</si>
  <si>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</si>
  <si>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</si>
  <si>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</si>
  <si>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</si>
  <si>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</si>
  <si>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</si>
  <si>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</si>
  <si>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</si>
  <si>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</si>
  <si>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</si>
  <si>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</si>
  <si>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</si>
  <si>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</si>
  <si>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</si>
  <si>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</si>
  <si>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</si>
  <si>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</si>
  <si>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</si>
  <si>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</si>
  <si>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</si>
  <si>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</si>
  <si>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</si>
  <si>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</si>
  <si>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</si>
  <si>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</si>
  <si>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</si>
  <si>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</si>
  <si>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</si>
  <si>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</si>
  <si>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</si>
  <si>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</si>
  <si>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</si>
  <si>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</si>
  <si>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</si>
  <si>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</si>
  <si>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</si>
  <si>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</si>
  <si>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</si>
  <si>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</si>
  <si>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</si>
  <si>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</si>
  <si>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</si>
  <si>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</si>
  <si>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</si>
  <si>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</si>
  <si>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</si>
  <si>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</si>
  <si>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</si>
  <si>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</si>
  <si>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</si>
  <si>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</si>
  <si>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</si>
  <si>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</si>
  <si>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</si>
  <si>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</si>
  <si>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</si>
  <si>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</si>
  <si>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</si>
  <si>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</si>
  <si>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</si>
  <si>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</si>
  <si>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</si>
  <si>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</si>
  <si>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</si>
  <si>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</si>
  <si>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</si>
  <si>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</si>
  <si>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</si>
  <si>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</si>
  <si>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</si>
  <si>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</si>
  <si>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</si>
  <si>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</si>
  <si>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</si>
  <si>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</si>
  <si>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</si>
  <si>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</si>
  <si>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</si>
  <si>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</si>
  <si>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</si>
  <si>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</si>
  <si>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</si>
  <si>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</si>
  <si>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</si>
  <si>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</si>
  <si>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</si>
  <si>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</si>
  <si>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</si>
  <si>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</si>
  <si>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</si>
  <si>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</si>
  <si>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</si>
  <si>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</si>
  <si>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</si>
  <si>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</si>
  <si>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</si>
  <si>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</si>
  <si>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</si>
  <si>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</si>
  <si>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</si>
  <si>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</si>
  <si>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</si>
  <si>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</si>
  <si>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</si>
  <si>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</si>
  <si>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</si>
  <si>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</si>
  <si>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</si>
  <si>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</si>
  <si>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</si>
  <si>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</si>
  <si>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</si>
  <si>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</si>
  <si>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</si>
  <si>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</si>
  <si>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</si>
  <si>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</si>
  <si>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</si>
  <si>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</si>
  <si>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</si>
  <si>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</si>
  <si>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</si>
  <si>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</si>
  <si>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</si>
  <si>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</si>
  <si>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</si>
  <si>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</si>
  <si>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</si>
  <si>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</si>
  <si>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</si>
  <si>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</si>
  <si>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</si>
  <si>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</si>
  <si>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</si>
  <si>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</si>
  <si>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</si>
  <si>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</si>
  <si>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</si>
  <si>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</si>
  <si>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</si>
  <si>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</si>
  <si>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</si>
  <si>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</si>
  <si>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</si>
  <si>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</si>
  <si>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</si>
  <si>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</si>
  <si>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</si>
  <si>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</si>
  <si>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</si>
  <si>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</si>
  <si>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</si>
  <si>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</si>
  <si>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</si>
  <si>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</si>
  <si>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</si>
  <si>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</si>
  <si>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</si>
  <si>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</si>
  <si>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</si>
  <si>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</si>
  <si>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</si>
  <si>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</si>
  <si>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</si>
  <si>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</si>
  <si>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</si>
  <si>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</si>
  <si>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</si>
  <si>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</si>
  <si>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</si>
  <si>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</si>
  <si>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</si>
  <si>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</si>
  <si>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</si>
  <si>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</si>
  <si>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</si>
  <si>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</si>
  <si>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</si>
  <si>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</si>
  <si>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</si>
  <si>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</si>
  <si>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</si>
  <si>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</si>
  <si>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</si>
  <si>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</si>
  <si>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</si>
  <si>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</si>
  <si>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</si>
  <si>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</si>
  <si>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</si>
  <si>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</si>
  <si>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</si>
  <si>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</si>
  <si>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</si>
  <si>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</si>
  <si>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</si>
  <si>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</si>
  <si>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</si>
  <si>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</si>
  <si>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</si>
  <si>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</si>
  <si>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</si>
  <si>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</si>
  <si>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</si>
  <si>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</si>
  <si>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</si>
  <si>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</si>
  <si>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</si>
  <si>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</si>
  <si>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</si>
  <si>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</si>
  <si>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</si>
  <si>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</si>
  <si>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</si>
  <si>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</si>
  <si>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</si>
  <si>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</si>
  <si>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</si>
  <si>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</si>
  <si>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</si>
  <si>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</si>
  <si>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</si>
  <si>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</si>
  <si>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</si>
  <si>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</si>
  <si>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</si>
  <si>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</si>
  <si>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</si>
  <si>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</si>
  <si>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</si>
  <si>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</si>
  <si>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</si>
  <si>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</si>
  <si>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</si>
  <si>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</si>
  <si>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</si>
  <si>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</si>
  <si>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</si>
  <si>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</si>
  <si>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</si>
  <si>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</si>
  <si>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</si>
  <si>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</si>
  <si>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</si>
  <si>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</si>
  <si>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</si>
  <si>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</si>
  <si>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</si>
  <si>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</si>
  <si>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</si>
  <si>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</si>
  <si>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</si>
  <si>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</si>
  <si>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</si>
  <si>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</si>
  <si>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</si>
  <si>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</si>
  <si>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</si>
  <si>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</si>
  <si>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</si>
  <si>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</si>
  <si>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</si>
  <si>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</si>
  <si>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</si>
  <si>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</si>
  <si>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</si>
  <si>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</si>
  <si>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</si>
  <si>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</si>
  <si>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</si>
  <si>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</si>
  <si>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</si>
  <si>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</si>
  <si>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</si>
  <si>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</si>
  <si>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</si>
  <si>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</si>
  <si>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</si>
  <si>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</si>
  <si>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</si>
  <si>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</si>
  <si>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</si>
  <si>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</si>
  <si>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</si>
  <si>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</si>
  <si>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</si>
  <si>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</si>
  <si>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</si>
  <si>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</si>
  <si>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</si>
  <si>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</si>
  <si>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</si>
  <si>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</si>
  <si>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</si>
  <si>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</si>
  <si>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</si>
  <si>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</si>
  <si>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</si>
  <si>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</si>
  <si>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</si>
  <si>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</si>
  <si>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</si>
  <si>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</si>
  <si>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</si>
  <si>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</si>
  <si>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</si>
  <si>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</si>
  <si>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</si>
  <si>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</si>
  <si>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</si>
  <si>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</si>
  <si>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</si>
  <si>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</si>
  <si>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</si>
  <si>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</si>
  <si>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</si>
  <si>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</si>
  <si>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</si>
  <si>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</si>
  <si>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</si>
  <si>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</si>
  <si>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</si>
  <si>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</si>
  <si>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</si>
  <si>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</si>
  <si>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</si>
  <si>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</si>
  <si>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</si>
  <si>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</si>
  <si>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</si>
  <si>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</si>
  <si>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</si>
  <si>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</si>
  <si>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</si>
  <si>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</si>
  <si>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</si>
  <si>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</si>
  <si>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</si>
  <si>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</si>
  <si>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</si>
  <si>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</si>
  <si>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</si>
  <si>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</si>
  <si>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</si>
  <si>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</si>
  <si>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</si>
  <si>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</si>
  <si>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</si>
  <si>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</si>
  <si>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</si>
  <si>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</si>
  <si>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</si>
  <si>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</si>
  <si>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</si>
  <si>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</si>
  <si>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</si>
  <si>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</si>
  <si>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</si>
  <si>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</si>
  <si>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</si>
  <si>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</si>
  <si>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</si>
  <si>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</si>
  <si>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</si>
  <si>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</si>
  <si>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</si>
  <si>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</si>
  <si>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</si>
  <si>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</si>
  <si>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</si>
  <si>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</si>
  <si>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</si>
  <si>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</si>
  <si>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</si>
  <si>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</si>
  <si>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</si>
  <si>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</si>
  <si>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</si>
  <si>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</si>
  <si>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</si>
  <si>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</si>
  <si>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</si>
  <si>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</si>
  <si>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</si>
  <si>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</si>
  <si>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</si>
  <si>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</si>
  <si>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</si>
  <si>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</si>
  <si>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</si>
  <si>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</si>
  <si>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</si>
  <si>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</si>
  <si>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</si>
  <si>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</si>
  <si>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</si>
  <si>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</si>
  <si>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</si>
  <si>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</si>
  <si>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</si>
  <si>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</si>
  <si>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</si>
  <si>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</si>
  <si>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</si>
  <si>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</si>
  <si>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</si>
  <si>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</si>
  <si>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</si>
  <si>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</si>
  <si>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</si>
  <si>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</si>
  <si>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</si>
  <si>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</si>
  <si>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</si>
  <si>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</si>
  <si>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</si>
  <si>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</si>
  <si>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</si>
  <si>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</si>
  <si>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</si>
  <si>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</si>
  <si>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</si>
  <si>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</si>
  <si>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</si>
  <si>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</si>
  <si>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</si>
  <si>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</si>
  <si>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</si>
  <si>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</si>
  <si>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</si>
  <si>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</si>
  <si>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</si>
  <si>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</si>
  <si>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</si>
  <si>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</si>
  <si>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</si>
  <si>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</si>
  <si>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</si>
  <si>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</si>
  <si>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</si>
  <si>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</si>
  <si>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</si>
  <si>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</si>
  <si>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</si>
  <si>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</si>
  <si>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</si>
  <si>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</si>
  <si>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</si>
  <si>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</si>
  <si>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</si>
  <si>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</si>
  <si>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</si>
  <si>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</si>
  <si>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</si>
  <si>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</si>
  <si>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</si>
  <si>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</si>
  <si>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</si>
  <si>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</si>
  <si>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</si>
  <si>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</si>
  <si>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</si>
  <si>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</si>
  <si>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</si>
  <si>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</si>
  <si>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</si>
  <si>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</si>
  <si>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</si>
  <si>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</si>
  <si>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</si>
  <si>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</si>
  <si>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</si>
  <si>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</si>
  <si>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</si>
  <si>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</si>
  <si>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</si>
  <si>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</si>
  <si>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</si>
  <si>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</si>
  <si>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</si>
  <si>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</si>
  <si>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</si>
  <si>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</si>
  <si>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</si>
  <si>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</si>
  <si>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</si>
  <si>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</si>
  <si>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</si>
  <si>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</si>
  <si>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</si>
  <si>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</si>
  <si>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</si>
  <si>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</si>
  <si>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</si>
  <si>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</si>
  <si>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</si>
  <si>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</si>
  <si>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</si>
  <si>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</si>
  <si>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</si>
  <si>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</si>
  <si>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</si>
  <si>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</si>
  <si>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</si>
  <si>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</si>
  <si>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</si>
  <si>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</si>
  <si>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</si>
  <si>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</si>
  <si>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</si>
  <si>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</si>
  <si>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</si>
  <si>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</si>
  <si>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</si>
  <si>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</si>
  <si>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</si>
  <si>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</si>
  <si>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</si>
  <si>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</si>
  <si>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</si>
  <si>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</si>
  <si>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</si>
  <si>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</si>
  <si>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</si>
  <si>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</si>
  <si>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</si>
  <si>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</si>
  <si>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</si>
  <si>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</si>
  <si>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</si>
  <si>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</si>
  <si>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</si>
  <si>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</si>
  <si>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</si>
  <si>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</si>
  <si>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</si>
  <si>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</si>
  <si>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</si>
  <si>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</si>
  <si>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</si>
  <si>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</si>
  <si>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</si>
  <si>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</si>
  <si>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</si>
  <si>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</si>
  <si>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</si>
  <si>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</si>
  <si>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</si>
  <si>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</si>
  <si>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</si>
  <si>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</si>
  <si>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</si>
  <si>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</si>
  <si>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</si>
  <si>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</si>
  <si>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</si>
  <si>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</si>
  <si>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</si>
  <si>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</si>
  <si>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</si>
  <si>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</si>
  <si>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</si>
  <si>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</si>
  <si>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</si>
  <si>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</si>
  <si>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</si>
  <si>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</si>
  <si>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</si>
  <si>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</si>
  <si>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</si>
  <si>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</si>
  <si>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</si>
  <si>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</si>
  <si>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</si>
  <si>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</si>
  <si>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</si>
  <si>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</si>
  <si>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</si>
  <si>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</si>
  <si>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</si>
  <si>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</si>
  <si>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</si>
  <si>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</si>
  <si>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</si>
  <si>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</si>
  <si>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</si>
  <si>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</si>
  <si>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</si>
  <si>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</si>
  <si>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</si>
  <si>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</si>
  <si>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</si>
  <si>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</si>
  <si>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</si>
  <si>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</si>
  <si>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</si>
  <si>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</si>
  <si>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</si>
  <si>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</si>
  <si>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</si>
  <si>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</si>
  <si>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</si>
  <si>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</si>
  <si>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</si>
  <si>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</si>
  <si>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</si>
  <si>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</si>
  <si>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</si>
  <si>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</si>
  <si>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</si>
  <si>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</si>
  <si>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</si>
  <si>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</si>
  <si>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</si>
  <si>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</si>
  <si>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</si>
  <si>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</si>
  <si>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</si>
  <si>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</si>
  <si>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</si>
  <si>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</si>
  <si>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</si>
  <si>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</si>
  <si>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</si>
  <si>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</si>
  <si>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</si>
  <si>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</si>
  <si>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</si>
  <si>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</si>
  <si>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</si>
  <si>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</si>
  <si>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</si>
  <si>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</si>
  <si>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</si>
  <si>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</si>
  <si>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</si>
  <si>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</si>
  <si>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</si>
  <si>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</si>
  <si>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</si>
  <si>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</si>
  <si>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</si>
  <si>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</si>
  <si>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</si>
  <si>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</si>
  <si>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</si>
  <si>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</si>
  <si>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</si>
  <si>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</si>
  <si>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</si>
  <si>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</si>
  <si>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</si>
  <si>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</si>
  <si>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</si>
  <si>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</si>
  <si>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</si>
  <si>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</si>
  <si>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</si>
  <si>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</si>
  <si>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</si>
  <si>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</si>
  <si>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</si>
  <si>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</si>
  <si>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</si>
  <si>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</si>
  <si>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</si>
  <si>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</si>
  <si>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</si>
  <si>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</si>
  <si>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</si>
  <si>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</si>
  <si>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</si>
  <si>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</si>
  <si>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</si>
  <si>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</si>
  <si>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</si>
  <si>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</si>
  <si>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</si>
  <si>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</si>
  <si>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</si>
  <si>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</si>
  <si>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</si>
  <si>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</si>
  <si>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</si>
  <si>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</si>
  <si>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</si>
  <si>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</si>
  <si>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</si>
  <si>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</si>
  <si>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</si>
  <si>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</si>
  <si>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</si>
  <si>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</si>
  <si>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</si>
  <si>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</si>
  <si>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</si>
  <si>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</si>
  <si>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</si>
  <si>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</si>
  <si>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</si>
  <si>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</si>
  <si>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</si>
  <si>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</si>
  <si>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</si>
  <si>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</si>
  <si>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</si>
  <si>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</si>
  <si>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</si>
  <si>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</si>
  <si>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</si>
  <si>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</si>
  <si>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</si>
  <si>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</si>
  <si>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</si>
  <si>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</si>
  <si>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</si>
  <si>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</si>
  <si>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</si>
  <si>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</si>
  <si>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</si>
  <si>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</si>
  <si>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</si>
  <si>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</si>
  <si>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</si>
  <si>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</si>
  <si>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</si>
  <si>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</si>
  <si>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</si>
  <si>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</si>
  <si>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</si>
  <si>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</si>
  <si>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</si>
  <si>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</si>
  <si>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</si>
  <si>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</si>
  <si>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</si>
  <si>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</si>
  <si>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</si>
  <si>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</si>
  <si>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</si>
  <si>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</si>
  <si>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</si>
  <si>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</si>
  <si>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</si>
  <si>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</si>
  <si>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</si>
  <si>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</si>
  <si>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</si>
  <si>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</si>
  <si>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</si>
  <si>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</si>
  <si>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</si>
  <si>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</si>
  <si>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</si>
  <si>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</si>
  <si>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</si>
  <si>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</si>
  <si>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</si>
  <si>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</si>
  <si>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</si>
  <si>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</si>
  <si>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</si>
  <si>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</si>
  <si>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</si>
  <si>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</si>
  <si>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</si>
  <si>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</si>
  <si>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</si>
  <si>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</si>
  <si>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</si>
  <si>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</si>
  <si>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</si>
  <si>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</si>
  <si>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</si>
  <si>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</si>
  <si>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</si>
  <si>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</si>
  <si>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</si>
  <si>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</si>
  <si>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</si>
  <si>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</si>
  <si>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</si>
  <si>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</si>
  <si>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</si>
  <si>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</si>
  <si>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</si>
  <si>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</si>
  <si>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</si>
  <si>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</si>
  <si>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</si>
  <si>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</si>
  <si>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</si>
  <si>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</si>
  <si>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</si>
  <si>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</si>
  <si>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</si>
  <si>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</si>
  <si>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</si>
  <si>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</si>
  <si>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</si>
  <si>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</si>
  <si>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</si>
  <si>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</si>
  <si>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</si>
  <si>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</si>
  <si>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</si>
  <si>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</si>
  <si>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</si>
  <si>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</si>
  <si>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</si>
  <si>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</si>
  <si>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</si>
  <si>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</si>
  <si>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</si>
  <si>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</si>
  <si>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</si>
  <si>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</si>
  <si>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</si>
  <si>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</si>
  <si>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</si>
  <si>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</si>
  <si>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</si>
  <si>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</si>
  <si>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</si>
  <si>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</si>
  <si>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</si>
  <si>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</si>
  <si>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</si>
  <si>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</si>
  <si>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</si>
  <si>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</si>
  <si>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</si>
  <si>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</si>
  <si>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</si>
  <si>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</si>
  <si>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</si>
  <si>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</si>
  <si>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</si>
  <si>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</si>
  <si>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</si>
  <si>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</si>
  <si>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</si>
  <si>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</si>
  <si>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</si>
  <si>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</si>
  <si>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</si>
  <si>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</si>
  <si>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</si>
  <si>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</si>
  <si>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</si>
  <si>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</si>
  <si>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</si>
  <si>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</si>
  <si>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</si>
  <si>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</si>
  <si>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</si>
  <si>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</si>
  <si>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</si>
  <si>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</si>
  <si>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</si>
  <si>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</si>
  <si>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</si>
  <si>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</si>
  <si>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</si>
  <si>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</si>
  <si>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</si>
  <si>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</si>
  <si>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</si>
  <si>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</si>
  <si>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</si>
  <si>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</si>
  <si>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</si>
  <si>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</si>
  <si>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</si>
  <si>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</si>
  <si>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</si>
  <si>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</si>
  <si>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</si>
  <si>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</si>
  <si>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</si>
  <si>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</si>
  <si>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</si>
  <si>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</si>
  <si>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</si>
  <si>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</si>
  <si>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</si>
  <si>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</si>
  <si>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</si>
  <si>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</si>
  <si>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</si>
  <si>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</si>
  <si>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</si>
  <si>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</si>
  <si>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</si>
  <si>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</si>
  <si>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</si>
  <si>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</si>
  <si>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</si>
  <si>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</si>
  <si>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</si>
  <si>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</si>
  <si>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</si>
  <si>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</si>
  <si>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</si>
  <si>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</si>
  <si>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</si>
  <si>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</si>
  <si>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</si>
  <si>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</si>
  <si>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</si>
  <si>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</si>
  <si>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</si>
  <si>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</si>
  <si>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</si>
  <si>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</si>
  <si>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</si>
  <si>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</si>
  <si>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</si>
  <si>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</si>
  <si>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</si>
  <si>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</si>
  <si>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</si>
  <si>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</si>
  <si>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</si>
  <si>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</si>
  <si>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</si>
  <si>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</si>
  <si>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</si>
  <si>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</si>
  <si>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</si>
  <si>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</si>
  <si>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</si>
  <si>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</si>
  <si>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</si>
  <si>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</si>
  <si>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</si>
  <si>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</si>
  <si>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</si>
  <si>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</si>
  <si>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</si>
  <si>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</si>
  <si>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</si>
  <si>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</si>
  <si>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</si>
  <si>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</si>
  <si>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</si>
  <si>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</si>
  <si>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</si>
  <si>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</si>
  <si>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</si>
  <si>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</si>
  <si>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</si>
  <si>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</si>
  <si>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</si>
  <si>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</si>
  <si>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</si>
  <si>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</si>
  <si>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</si>
  <si>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</si>
  <si>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</si>
  <si>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</si>
  <si>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</si>
  <si>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</si>
  <si>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</si>
  <si>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</si>
  <si>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</si>
  <si>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</si>
  <si>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</si>
  <si>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</si>
  <si>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</si>
  <si>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</si>
  <si>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</si>
  <si>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</si>
  <si>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</si>
  <si>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</si>
  <si>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</si>
  <si>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</si>
  <si>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</si>
  <si>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</si>
  <si>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</si>
  <si>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</si>
  <si>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</si>
  <si>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</si>
  <si>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</si>
  <si>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</si>
  <si>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</si>
  <si>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</si>
  <si>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</si>
  <si>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</si>
  <si>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</si>
  <si>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</si>
  <si>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</si>
  <si>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</si>
  <si>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</si>
  <si>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</si>
  <si>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</si>
  <si>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</si>
  <si>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</si>
  <si>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</si>
  <si>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</si>
  <si>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</si>
  <si>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</si>
  <si>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</si>
  <si>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</si>
  <si>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</si>
  <si>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</si>
  <si>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</si>
  <si>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</si>
  <si>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</si>
  <si>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</si>
  <si>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</si>
  <si>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</si>
  <si>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</si>
  <si>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</si>
  <si>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</si>
  <si>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</si>
  <si>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</si>
  <si>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</si>
  <si>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</si>
  <si>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</si>
  <si>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</si>
  <si>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</si>
  <si>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</si>
  <si>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</si>
  <si>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</si>
  <si>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</si>
  <si>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</si>
  <si>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</si>
  <si>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</si>
  <si>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</si>
  <si>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</si>
  <si>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</si>
  <si>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</si>
  <si>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</si>
  <si>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</si>
  <si>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</si>
  <si>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</si>
  <si>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</si>
  <si>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</si>
  <si>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</si>
  <si>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</si>
  <si>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</si>
  <si>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</si>
  <si>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</si>
  <si>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</si>
  <si>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</si>
  <si>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</si>
  <si>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</si>
  <si>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</si>
  <si>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</si>
  <si>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</si>
  <si>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</si>
  <si>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</si>
  <si>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</si>
  <si>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</si>
  <si>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</si>
  <si>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</si>
  <si>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</si>
  <si>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</si>
  <si>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</si>
  <si>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</si>
  <si>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</si>
  <si>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</si>
  <si>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</si>
  <si>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</si>
  <si>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</si>
  <si>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</si>
  <si>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</si>
  <si>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</si>
  <si>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</si>
  <si>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</si>
  <si>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</si>
  <si>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</si>
  <si>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</si>
  <si>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</si>
  <si>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</si>
  <si>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</si>
  <si>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</si>
  <si>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</si>
  <si>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</si>
  <si>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</si>
  <si>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</si>
  <si>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</si>
  <si>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</si>
  <si>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</si>
  <si>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</si>
  <si>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</si>
  <si>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</si>
  <si>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</si>
  <si>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</si>
  <si>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</si>
  <si>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</si>
  <si>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</si>
  <si>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</si>
  <si>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</si>
  <si>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</si>
  <si>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</si>
  <si>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</si>
  <si>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</si>
  <si>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</si>
  <si>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</si>
  <si>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</si>
  <si>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</si>
  <si>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</si>
  <si>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</si>
  <si>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</si>
  <si>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</si>
  <si>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</si>
  <si>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</si>
  <si>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</si>
  <si>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</si>
  <si>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</si>
  <si>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</si>
  <si>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</si>
  <si>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</si>
  <si>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</si>
  <si>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</si>
  <si>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</si>
  <si>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</si>
  <si>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</si>
  <si>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</si>
  <si>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</si>
  <si>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</si>
  <si>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</si>
  <si>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</si>
  <si>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</si>
  <si>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</si>
  <si>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</si>
  <si>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</si>
  <si>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</si>
  <si>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</si>
  <si>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</si>
  <si>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</si>
  <si>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</si>
  <si>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</si>
  <si>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</si>
  <si>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</si>
  <si>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</si>
  <si>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</si>
  <si>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</si>
  <si>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</si>
  <si>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</si>
  <si>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</si>
  <si>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</si>
  <si>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</si>
  <si>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</si>
  <si>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</si>
  <si>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</si>
  <si>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</si>
  <si>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</si>
  <si>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</si>
  <si>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</si>
  <si>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</si>
  <si>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</si>
  <si>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</si>
  <si>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</si>
  <si>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</si>
  <si>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</si>
  <si>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</si>
  <si>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</si>
  <si>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</si>
  <si>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</si>
  <si>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</si>
  <si>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</si>
  <si>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</si>
  <si>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</si>
  <si>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</si>
  <si>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</si>
  <si>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</si>
  <si>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</si>
  <si>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</si>
  <si>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</si>
  <si>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</si>
  <si>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</si>
  <si>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</si>
  <si>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</si>
  <si>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</si>
  <si>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</si>
  <si>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</si>
  <si>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</si>
  <si>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</si>
  <si>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</si>
  <si>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</si>
  <si>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</si>
  <si>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</si>
  <si>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</si>
  <si>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</si>
  <si>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</si>
  <si>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</si>
  <si>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</si>
  <si>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</si>
  <si>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</si>
  <si>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</si>
  <si>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</si>
  <si>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</si>
  <si>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</si>
  <si>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</si>
  <si>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</si>
  <si>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</si>
  <si>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</si>
  <si>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</si>
  <si>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</si>
  <si>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</si>
  <si>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</si>
  <si>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</si>
  <si>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</si>
  <si>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</si>
  <si>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</si>
  <si>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</si>
  <si>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</si>
  <si>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</si>
  <si>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</si>
  <si>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</si>
  <si>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</si>
  <si>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</si>
  <si>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</si>
  <si>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</si>
  <si>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</si>
  <si>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</si>
  <si>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</si>
  <si>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</si>
  <si>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</si>
  <si>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</si>
  <si>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</si>
  <si>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</si>
  <si>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</si>
  <si>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</si>
  <si>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</si>
  <si>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</si>
  <si>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</si>
  <si>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</si>
  <si>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</si>
  <si>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</si>
  <si>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</si>
  <si>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</si>
  <si>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</si>
  <si>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</si>
  <si>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</si>
  <si>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</si>
  <si>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</si>
  <si>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</si>
  <si>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</si>
  <si>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</si>
  <si>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</si>
  <si>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</si>
  <si>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</si>
  <si>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</si>
  <si>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</si>
  <si>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</si>
  <si>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</si>
  <si>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</si>
  <si>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</si>
  <si>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</si>
  <si>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</si>
  <si>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</si>
  <si>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</si>
  <si>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</si>
  <si>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</si>
  <si>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</si>
  <si>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</si>
  <si>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</si>
  <si>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</si>
  <si>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</si>
  <si>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</si>
  <si>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</si>
  <si>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</si>
  <si>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</si>
  <si>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</si>
  <si>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</si>
  <si>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</si>
  <si>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</si>
  <si>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</si>
  <si>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</si>
  <si>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</si>
  <si>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</si>
  <si>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</si>
  <si>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</si>
  <si>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</si>
  <si>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</si>
  <si>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</si>
  <si>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</si>
  <si>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</si>
  <si>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</si>
  <si>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</si>
  <si>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</si>
  <si>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</si>
  <si>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</si>
  <si>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</si>
  <si>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</si>
  <si>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</si>
  <si>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</si>
  <si>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</si>
  <si>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</si>
  <si>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</si>
  <si>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</si>
  <si>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</si>
  <si>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</si>
  <si>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</si>
  <si>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</si>
  <si>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</si>
  <si>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</si>
  <si>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</si>
  <si>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</si>
  <si>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</si>
  <si>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</si>
  <si>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</si>
  <si>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</si>
  <si>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</si>
  <si>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</si>
  <si>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</si>
  <si>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</si>
  <si>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</si>
  <si>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</si>
  <si>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</si>
  <si>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</si>
  <si>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</si>
  <si>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</si>
  <si>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</si>
  <si>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</si>
  <si>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</si>
  <si>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</si>
  <si>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</si>
  <si>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</si>
  <si>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</si>
  <si>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</si>
  <si>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</si>
  <si>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</si>
  <si>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</si>
  <si>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</si>
  <si>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</si>
  <si>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</si>
  <si>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</si>
  <si>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</si>
  <si>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</si>
  <si>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</si>
  <si>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</si>
  <si>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</si>
  <si>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</si>
  <si>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</si>
  <si>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</si>
  <si>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</si>
  <si>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</si>
  <si>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</si>
  <si>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</si>
  <si>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</si>
  <si>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</si>
  <si>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</si>
  <si>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</si>
  <si>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</si>
  <si>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</si>
  <si>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</si>
  <si>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</si>
  <si>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</si>
  <si>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</si>
  <si>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</si>
  <si>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</si>
  <si>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</si>
  <si>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</si>
  <si>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</si>
  <si>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</si>
  <si>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</si>
  <si>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</si>
  <si>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</si>
  <si>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</si>
  <si>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</si>
  <si>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</si>
  <si>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</si>
  <si>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</si>
  <si>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</si>
  <si>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</si>
  <si>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</si>
  <si>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</si>
  <si>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</si>
  <si>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</si>
  <si>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</si>
  <si>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</si>
  <si>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</si>
  <si>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</si>
  <si>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</si>
  <si>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</si>
  <si>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</si>
  <si>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</si>
  <si>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</si>
  <si>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</si>
  <si>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</si>
  <si>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</si>
  <si>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</si>
  <si>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</si>
  <si>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</si>
  <si>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</si>
  <si>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</si>
  <si>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</si>
  <si>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</si>
  <si>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</si>
  <si>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</si>
  <si>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</si>
  <si>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</si>
  <si>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</si>
  <si>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</si>
  <si>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</si>
  <si>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</si>
  <si>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</si>
  <si>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</si>
  <si>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</si>
  <si>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</si>
  <si>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</si>
  <si>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</si>
  <si>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</si>
  <si>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</si>
  <si>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</si>
  <si>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</si>
  <si>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</si>
  <si>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</si>
  <si>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</si>
  <si>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</si>
  <si>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</si>
  <si>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</si>
  <si>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</si>
  <si>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</si>
  <si>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</si>
  <si>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</si>
  <si>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</si>
  <si>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</si>
  <si>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</si>
  <si>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</si>
  <si>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</si>
  <si>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</si>
  <si>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</si>
  <si>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</si>
  <si>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</si>
  <si>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</si>
  <si>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</si>
  <si>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</si>
  <si>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</si>
  <si>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</si>
  <si>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</si>
  <si>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</si>
  <si>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</si>
  <si>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</si>
  <si>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</si>
  <si>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</si>
  <si>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</si>
  <si>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</si>
  <si>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</si>
  <si>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</si>
  <si>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</si>
  <si>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</si>
  <si>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</si>
  <si>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</si>
  <si>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</si>
  <si>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</si>
  <si>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</si>
  <si>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</si>
  <si>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</si>
  <si>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</si>
  <si>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</si>
  <si>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</si>
  <si>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</si>
  <si>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</si>
  <si>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</si>
  <si>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</si>
  <si>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</si>
  <si>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</si>
  <si>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</si>
  <si>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</si>
  <si>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</si>
  <si>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</si>
  <si>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</si>
  <si>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</si>
  <si>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</si>
  <si>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</si>
  <si>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</si>
  <si>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</si>
  <si>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</si>
  <si>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</si>
  <si>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</si>
  <si>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</si>
  <si>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</si>
  <si>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</si>
  <si>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</si>
  <si>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</si>
  <si>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</si>
  <si>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</si>
  <si>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</si>
  <si>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</si>
  <si>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</si>
  <si>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</si>
  <si>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</si>
  <si>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</si>
  <si>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</si>
  <si>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</si>
  <si>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</si>
  <si>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</si>
  <si>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</si>
  <si>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</si>
  <si>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</si>
  <si>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</si>
  <si>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</si>
  <si>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</si>
  <si>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</si>
  <si>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</si>
  <si>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</si>
  <si>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</si>
  <si>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</si>
  <si>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</si>
  <si>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</si>
  <si>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</si>
  <si>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</si>
  <si>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</si>
  <si>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</si>
  <si>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</si>
  <si>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</si>
  <si>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</si>
  <si>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</si>
  <si>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</si>
  <si>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</si>
  <si>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</si>
  <si>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</si>
  <si>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</si>
  <si>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</si>
  <si>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</si>
  <si>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</si>
  <si>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</si>
  <si>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</si>
  <si>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</si>
  <si>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</si>
  <si>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</si>
  <si>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</si>
  <si>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</si>
  <si>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</si>
  <si>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</si>
  <si>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</si>
  <si>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</si>
  <si>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</si>
  <si>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</si>
  <si>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</si>
  <si>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</si>
  <si>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</si>
  <si>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</si>
  <si>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</si>
  <si>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</si>
  <si>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</si>
  <si>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</si>
  <si>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</si>
  <si>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</si>
  <si>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</si>
  <si>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</si>
  <si>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</si>
  <si>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</si>
  <si>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</si>
  <si>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</si>
  <si>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</si>
  <si>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</si>
  <si>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</si>
  <si>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</si>
  <si>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</si>
  <si>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</si>
  <si>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</si>
  <si>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</si>
  <si>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</si>
  <si>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</si>
  <si>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</si>
  <si>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</si>
  <si>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</si>
  <si>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</si>
  <si>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</si>
  <si>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</si>
  <si>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</si>
  <si>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</si>
  <si>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</si>
  <si>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</si>
  <si>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</si>
  <si>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</si>
  <si>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</si>
  <si>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</si>
  <si>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</si>
  <si>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</si>
  <si>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</si>
  <si>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</si>
  <si>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</si>
  <si>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</si>
  <si>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</si>
  <si>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</si>
  <si>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</si>
  <si>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</si>
  <si>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</si>
  <si>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</si>
  <si>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</si>
  <si>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</si>
  <si>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</si>
  <si>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</si>
  <si>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</si>
  <si>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</si>
  <si>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</si>
  <si>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</si>
  <si>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</si>
  <si>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</si>
  <si>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</si>
  <si>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</si>
  <si>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</si>
  <si>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</si>
  <si>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</si>
  <si>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</si>
  <si>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</si>
  <si>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</si>
  <si>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</si>
  <si>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</si>
  <si>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</si>
  <si>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</si>
  <si>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</si>
  <si>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</si>
  <si>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</si>
  <si>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</si>
  <si>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</si>
  <si>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</si>
  <si>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</si>
  <si>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</si>
  <si>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</si>
  <si>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</si>
  <si>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</si>
  <si>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</si>
  <si>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</si>
  <si>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</si>
  <si>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</si>
  <si>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</si>
  <si>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</si>
  <si>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</si>
  <si>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</si>
  <si>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</si>
  <si>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</si>
  <si>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</si>
  <si>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</si>
  <si>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</si>
  <si>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</si>
  <si>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</si>
  <si>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</si>
  <si>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</si>
  <si>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</si>
  <si>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</si>
  <si>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</si>
  <si>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</si>
  <si>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</si>
  <si>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</si>
  <si>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</si>
  <si>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</si>
  <si>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</si>
  <si>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</si>
  <si>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</si>
  <si>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</si>
  <si>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</si>
  <si>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</si>
  <si>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</si>
  <si>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</si>
  <si>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</si>
  <si>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</si>
  <si>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</si>
  <si>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</si>
  <si>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</si>
  <si>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</si>
  <si>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</si>
  <si>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</si>
  <si>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</si>
  <si>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</si>
  <si>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</si>
  <si>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</si>
  <si>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</si>
  <si>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</si>
  <si>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</si>
  <si>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</si>
  <si>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</si>
  <si>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</si>
  <si>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</si>
  <si>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</si>
  <si>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</si>
  <si>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</si>
  <si>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</si>
  <si>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</si>
  <si>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</si>
  <si>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</si>
  <si>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</si>
  <si>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</si>
  <si>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</si>
  <si>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</si>
  <si>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</si>
  <si>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</si>
  <si>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</si>
  <si>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</si>
  <si>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</si>
  <si>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</si>
  <si>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</si>
  <si>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</si>
  <si>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</si>
  <si>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</si>
  <si>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</si>
  <si>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</si>
  <si>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</si>
  <si>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</si>
  <si>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</si>
  <si>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</si>
  <si>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</si>
  <si>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</si>
  <si>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</si>
  <si>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</si>
  <si>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</si>
  <si>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</si>
  <si>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</si>
  <si>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</si>
  <si>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</si>
  <si>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</si>
  <si>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</si>
  <si>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</si>
  <si>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</si>
  <si>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</si>
  <si>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</si>
  <si>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</si>
  <si>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</si>
  <si>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</si>
  <si>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</si>
  <si>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</si>
  <si>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</si>
  <si>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</si>
  <si>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</si>
  <si>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</si>
  <si>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</si>
  <si>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</si>
  <si>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</si>
  <si>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</si>
  <si>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</si>
  <si>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</si>
  <si>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</si>
  <si>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</si>
  <si>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</si>
  <si>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</si>
  <si>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</si>
  <si>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</si>
  <si>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</si>
  <si>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</si>
  <si>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</si>
  <si>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</si>
  <si>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</si>
  <si>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</si>
  <si>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</si>
  <si>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</si>
  <si>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</si>
  <si>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</si>
  <si>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</si>
  <si>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</si>
  <si>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</si>
  <si>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</si>
  <si>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</si>
  <si>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</si>
  <si>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</si>
  <si>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</si>
  <si>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</si>
  <si>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</si>
  <si>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</si>
  <si>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</si>
  <si>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</si>
  <si>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</si>
  <si>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</si>
  <si>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</si>
  <si>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</si>
  <si>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</si>
  <si>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</si>
  <si>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</si>
  <si>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</si>
  <si>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</si>
  <si>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</si>
  <si>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</si>
  <si>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</si>
  <si>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</si>
  <si>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</si>
  <si>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</si>
  <si>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</si>
  <si>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</si>
  <si>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</si>
  <si>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</si>
  <si>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</si>
  <si>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</si>
  <si>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</si>
  <si>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</si>
  <si>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</si>
  <si>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</si>
  <si>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</si>
  <si>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</si>
  <si>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</si>
  <si>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</si>
  <si>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</si>
  <si>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</si>
  <si>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</si>
  <si>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</si>
  <si>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</si>
  <si>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</si>
  <si>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</si>
  <si>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</si>
  <si>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</si>
  <si>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</si>
  <si>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</si>
  <si>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</si>
  <si>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</si>
  <si>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</si>
  <si>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</si>
  <si>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</si>
  <si>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</si>
  <si>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</si>
  <si>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</si>
  <si>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</si>
  <si>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</si>
  <si>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</si>
  <si>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</si>
  <si>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</si>
  <si>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</si>
  <si>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</si>
  <si>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</si>
  <si>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</si>
  <si>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</si>
  <si>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</si>
  <si>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</si>
  <si>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</si>
  <si>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</si>
  <si>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</si>
  <si>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</si>
  <si>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</si>
  <si>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</si>
  <si>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</si>
  <si>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</si>
  <si>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</si>
  <si>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</si>
  <si>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</si>
  <si>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</si>
  <si>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</si>
  <si>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</si>
  <si>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</si>
  <si>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</si>
  <si>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</si>
  <si>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</si>
  <si>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</si>
  <si>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</si>
  <si>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</si>
  <si>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</si>
  <si>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</si>
  <si>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</si>
  <si>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</si>
  <si>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</si>
  <si>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</si>
  <si>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</si>
  <si>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</si>
  <si>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</si>
  <si>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</si>
  <si>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</si>
  <si>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</si>
  <si>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</si>
  <si>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</si>
  <si>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</si>
  <si>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</si>
  <si>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</si>
  <si>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</si>
  <si>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</si>
  <si>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</si>
  <si>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</si>
  <si>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</si>
  <si>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</si>
  <si>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</si>
  <si>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</si>
  <si>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</si>
  <si>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</si>
  <si>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</si>
  <si>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</si>
  <si>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</si>
  <si>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</si>
  <si>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</si>
  <si>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</si>
  <si>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</si>
  <si>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</si>
  <si>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</si>
  <si>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</si>
  <si>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</si>
  <si>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</si>
  <si>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</si>
  <si>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</si>
  <si>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</si>
  <si>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</si>
  <si>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</si>
  <si>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</si>
  <si>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</si>
  <si>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</si>
  <si>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</si>
  <si>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</si>
  <si>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</si>
  <si>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</si>
  <si>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</si>
  <si>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</si>
  <si>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</si>
  <si>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</si>
  <si>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</si>
  <si>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</si>
  <si>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</si>
  <si>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</si>
  <si>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</si>
  <si>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</si>
  <si>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</si>
  <si>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</si>
  <si>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</si>
  <si>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</si>
  <si>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</si>
  <si>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</si>
  <si>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</si>
  <si>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</si>
  <si>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</si>
  <si>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</si>
  <si>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</si>
  <si>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</si>
  <si>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</si>
  <si>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</si>
  <si>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</si>
  <si>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</si>
  <si>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</si>
  <si>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</si>
  <si>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</si>
  <si>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</si>
  <si>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</si>
  <si>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</si>
  <si>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</si>
  <si>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</si>
  <si>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</si>
  <si>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</si>
  <si>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</si>
  <si>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</si>
  <si>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</si>
  <si>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</si>
  <si>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</si>
  <si>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</si>
  <si>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</si>
  <si>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</si>
  <si>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</si>
  <si>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</si>
  <si>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</si>
  <si>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</si>
  <si>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</si>
  <si>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</si>
  <si>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</si>
  <si>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</si>
  <si>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</si>
  <si>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</si>
  <si>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</si>
  <si>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</si>
  <si>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</si>
  <si>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</si>
  <si>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</si>
  <si>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</si>
  <si>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</si>
  <si>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</si>
  <si>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</si>
  <si>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</si>
  <si>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</si>
  <si>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</si>
  <si>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</si>
  <si>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</si>
  <si>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</si>
  <si>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</si>
  <si>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</si>
  <si>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</si>
  <si>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</si>
  <si>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</si>
  <si>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</si>
  <si>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</si>
  <si>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</si>
  <si>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</si>
  <si>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</si>
  <si>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</si>
  <si>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</si>
  <si>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</si>
  <si>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</si>
  <si>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</si>
  <si>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</si>
  <si>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</si>
  <si>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</si>
  <si>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</si>
  <si>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</si>
  <si>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</si>
  <si>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</si>
  <si>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</si>
  <si>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</si>
  <si>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</si>
  <si>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</si>
  <si>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</si>
  <si>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</si>
  <si>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</si>
  <si>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</si>
  <si>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</si>
  <si>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</si>
  <si>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</si>
  <si>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</si>
  <si>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</si>
  <si>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</si>
  <si>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</si>
  <si>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</si>
  <si>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</si>
  <si>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</si>
  <si>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</si>
  <si>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</si>
  <si>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</si>
  <si>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</si>
  <si>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</si>
  <si>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</si>
  <si>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</si>
  <si>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</si>
  <si>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</si>
  <si>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</si>
  <si>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</si>
  <si>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</si>
  <si>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</si>
  <si>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</si>
  <si>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</si>
  <si>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</si>
  <si>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</si>
  <si>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</si>
  <si>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</si>
  <si>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</si>
  <si>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</si>
  <si>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</si>
  <si>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</si>
  <si>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</si>
  <si>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</si>
  <si>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</si>
  <si>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</si>
  <si>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</si>
  <si>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</si>
  <si>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</si>
  <si>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</si>
  <si>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</si>
  <si>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</si>
  <si>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</si>
  <si>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</si>
  <si>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</si>
  <si>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</si>
  <si>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</si>
  <si>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</si>
  <si>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</si>
  <si>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</si>
  <si>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</si>
  <si>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</si>
  <si>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</si>
  <si>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</si>
  <si>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</si>
  <si>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</si>
  <si>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</si>
  <si>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</si>
  <si>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</si>
  <si>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</si>
  <si>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</si>
  <si>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</si>
  <si>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</si>
  <si>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</si>
  <si>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</si>
  <si>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</si>
  <si>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</si>
  <si>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</si>
  <si>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</si>
  <si>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</si>
  <si>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</si>
  <si>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</si>
  <si>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</si>
  <si>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</si>
  <si>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</si>
  <si>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</si>
  <si>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</si>
  <si>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</si>
  <si>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</si>
  <si>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</si>
  <si>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</si>
  <si>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</si>
  <si>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</si>
  <si>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</si>
  <si>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</si>
  <si>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</si>
  <si>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</si>
  <si>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</si>
  <si>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</si>
  <si>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</si>
  <si>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</si>
  <si>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</si>
  <si>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</si>
  <si>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</si>
  <si>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</si>
  <si>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</si>
  <si>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</si>
  <si>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</si>
  <si>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</si>
  <si>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</si>
  <si>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</si>
  <si>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</si>
  <si>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</si>
  <si>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</si>
  <si>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</si>
  <si>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</si>
  <si>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</si>
  <si>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</si>
  <si>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</si>
  <si>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</si>
  <si>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</si>
  <si>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</si>
  <si>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</si>
  <si>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</si>
  <si>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</si>
  <si>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</si>
  <si>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</si>
  <si>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</si>
  <si>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</si>
  <si>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</si>
  <si>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</si>
  <si>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</si>
  <si>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</si>
  <si>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</si>
  <si>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</si>
  <si>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</si>
  <si>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</si>
  <si>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</si>
  <si>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</si>
  <si>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</si>
  <si>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</si>
  <si>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</si>
  <si>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</si>
  <si>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</si>
  <si>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</si>
  <si>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</si>
  <si>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</si>
  <si>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</si>
  <si>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</si>
  <si>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</si>
  <si>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</si>
  <si>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</si>
  <si>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</si>
  <si>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</si>
  <si>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</si>
  <si>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</si>
  <si>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</si>
  <si>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</si>
  <si>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</si>
  <si>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</si>
  <si>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</si>
  <si>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</si>
  <si>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</si>
  <si>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</si>
  <si>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</si>
  <si>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</si>
  <si>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</si>
  <si>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</si>
  <si>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</si>
  <si>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</si>
  <si>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</si>
  <si>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</si>
  <si>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</si>
  <si>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</si>
  <si>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</si>
  <si>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</si>
  <si>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</si>
  <si>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</si>
  <si>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</si>
  <si>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</si>
  <si>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</si>
  <si>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</si>
  <si>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</si>
  <si>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</si>
  <si>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</si>
  <si>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</si>
  <si>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</si>
  <si>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</si>
  <si>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</si>
  <si>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</si>
  <si>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</si>
  <si>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</si>
  <si>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</si>
  <si>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</si>
  <si>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</si>
  <si>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</si>
  <si>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</si>
  <si>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</si>
  <si>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</si>
  <si>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</si>
  <si>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</si>
  <si>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</si>
  <si>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</si>
  <si>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</si>
  <si>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</si>
  <si>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</si>
  <si>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</si>
  <si>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</si>
  <si>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</si>
  <si>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</si>
  <si>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</si>
  <si>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</si>
  <si>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</si>
  <si>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</si>
  <si>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</si>
  <si>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</si>
  <si>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</si>
  <si>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</si>
  <si>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</si>
  <si>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</si>
  <si>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</si>
  <si>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</si>
  <si>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</si>
  <si>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</si>
  <si>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</si>
  <si>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</si>
  <si>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</si>
  <si>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</si>
  <si>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</si>
  <si>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</si>
  <si>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</si>
  <si>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</si>
  <si>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</si>
  <si>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</si>
  <si>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</si>
  <si>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</si>
  <si>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</si>
  <si>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</si>
  <si>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</si>
  <si>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</si>
  <si>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</si>
  <si>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</si>
  <si>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</si>
  <si>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</si>
  <si>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</si>
  <si>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</si>
  <si>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</si>
  <si>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</si>
  <si>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</si>
  <si>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</si>
  <si>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</si>
  <si>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</si>
  <si>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</si>
  <si>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</si>
  <si>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</si>
  <si>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</si>
  <si>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</si>
  <si>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</si>
  <si>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</si>
  <si>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</si>
  <si>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</si>
  <si>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</si>
  <si>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</si>
  <si>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</si>
  <si>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</si>
  <si>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</si>
  <si>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</si>
  <si>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</si>
  <si>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</si>
  <si>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</si>
  <si>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</si>
  <si>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</si>
  <si>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</si>
  <si>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</si>
  <si>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</si>
  <si>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</si>
  <si>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</si>
  <si>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</si>
  <si>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</si>
  <si>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</si>
  <si>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</si>
  <si>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</si>
  <si>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</si>
  <si>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</si>
  <si>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</si>
  <si>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</si>
  <si>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</si>
  <si>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</si>
  <si>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</si>
  <si>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</si>
  <si>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</si>
  <si>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</si>
  <si>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</si>
  <si>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</si>
  <si>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</si>
  <si>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</si>
  <si>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</si>
  <si>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</si>
  <si>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</si>
  <si>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</si>
  <si>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</si>
  <si>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</si>
  <si>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</si>
  <si>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</si>
  <si>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</si>
  <si>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</si>
  <si>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</si>
  <si>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</si>
  <si>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</si>
  <si>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</si>
  <si>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</si>
  <si>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</si>
  <si>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</si>
  <si>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</si>
  <si>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</si>
  <si>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</si>
  <si>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</si>
  <si>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</si>
  <si>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</si>
  <si>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</si>
  <si>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</si>
  <si>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</si>
  <si>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</si>
  <si>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</si>
  <si>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</si>
  <si>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</si>
  <si>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</si>
  <si>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</si>
  <si>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</si>
  <si>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</si>
  <si>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</si>
  <si>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</si>
  <si>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</si>
  <si>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</si>
  <si>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</si>
  <si>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</si>
  <si>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</si>
  <si>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</si>
  <si>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</si>
  <si>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</si>
  <si>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</si>
  <si>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</si>
  <si>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</si>
  <si>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</si>
  <si>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</si>
  <si>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</si>
  <si>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</si>
  <si>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</si>
  <si>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</si>
  <si>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</si>
  <si>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</si>
  <si>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</si>
  <si>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</si>
  <si>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</si>
  <si>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</si>
  <si>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</si>
  <si>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</si>
  <si>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</si>
  <si>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</si>
  <si>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</si>
  <si>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</si>
  <si>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</si>
  <si>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</si>
  <si>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</si>
  <si>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</si>
  <si>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</si>
  <si>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</si>
  <si>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</si>
  <si>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</si>
  <si>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</si>
  <si>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</si>
  <si>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</si>
  <si>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</si>
  <si>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</si>
  <si>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</si>
  <si>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</si>
  <si>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</si>
  <si>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</si>
  <si>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</si>
  <si>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</si>
  <si>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</si>
  <si>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</si>
  <si>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</si>
  <si>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</si>
  <si>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</si>
  <si>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</si>
  <si>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</si>
  <si>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</si>
  <si>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</si>
  <si>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</si>
  <si>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</si>
  <si>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</si>
  <si>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</si>
  <si>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</si>
  <si>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</si>
  <si>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</si>
  <si>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</si>
  <si>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</si>
  <si>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</si>
  <si>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</si>
  <si>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</si>
  <si>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</si>
  <si>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</si>
  <si>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</si>
  <si>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</si>
  <si>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</si>
  <si>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</si>
  <si>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</si>
  <si>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</si>
  <si>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</si>
  <si>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</si>
  <si>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</si>
  <si>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</si>
  <si>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</si>
  <si>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</si>
  <si>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</si>
  <si>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</si>
  <si>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</si>
  <si>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</si>
  <si>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</si>
  <si>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</si>
  <si>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</si>
  <si>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</si>
  <si>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</si>
  <si>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</si>
  <si>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</si>
  <si>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</si>
  <si>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</si>
  <si>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</si>
  <si>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</si>
  <si>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</si>
  <si>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</si>
  <si>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</si>
  <si>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</si>
  <si>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</si>
  <si>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</si>
  <si>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</si>
  <si>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</si>
  <si>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</si>
  <si>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</si>
  <si>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</si>
  <si>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</si>
  <si>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</si>
  <si>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</si>
  <si>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</si>
  <si>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</si>
  <si>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</si>
  <si>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</si>
  <si>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</si>
  <si>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</si>
  <si>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</si>
  <si>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</si>
  <si>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</si>
  <si>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</si>
  <si>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</si>
  <si>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</si>
  <si>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</si>
  <si>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</si>
  <si>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</si>
  <si>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</si>
  <si>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</si>
  <si>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</si>
  <si>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</si>
  <si>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</si>
  <si>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</si>
  <si>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</si>
  <si>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</si>
  <si>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</si>
  <si>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</si>
  <si>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</si>
  <si>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</si>
  <si>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</si>
  <si>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</si>
  <si>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</si>
  <si>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</si>
  <si>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</si>
  <si>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</si>
  <si>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</si>
  <si>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</si>
  <si>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</si>
  <si>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</si>
  <si>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</si>
  <si>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</si>
  <si>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</si>
  <si>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</si>
  <si>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</si>
  <si>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</si>
  <si>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</si>
  <si>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</si>
  <si>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</si>
  <si>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</si>
  <si>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</si>
  <si>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</si>
  <si>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</si>
  <si>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</si>
  <si>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</si>
  <si>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</si>
  <si>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</si>
  <si>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</si>
  <si>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</si>
  <si>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</si>
  <si>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</si>
  <si>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</si>
  <si>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</si>
  <si>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</si>
  <si>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</si>
  <si>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</si>
  <si>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</si>
  <si>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</si>
  <si>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</si>
  <si>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</si>
  <si>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</si>
  <si>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</si>
  <si>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</si>
  <si>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</si>
  <si>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</si>
  <si>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</si>
  <si>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</si>
  <si>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</si>
  <si>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</si>
  <si>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</si>
  <si>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</si>
  <si>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</si>
  <si>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</si>
  <si>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</si>
  <si>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</si>
  <si>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</si>
  <si>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</si>
  <si>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</si>
  <si>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</si>
  <si>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</si>
  <si>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</si>
  <si>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</si>
  <si>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</si>
  <si>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</si>
  <si>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</si>
  <si>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</si>
  <si>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</si>
  <si>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</si>
  <si>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</si>
  <si>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</si>
  <si>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</si>
  <si>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</si>
  <si>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</si>
  <si>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</si>
  <si>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</si>
  <si>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</si>
  <si>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</si>
  <si>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</si>
  <si>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</si>
  <si>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</si>
  <si>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</si>
  <si>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</si>
  <si>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</si>
  <si>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</si>
  <si>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</si>
  <si>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</si>
  <si>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</si>
  <si>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</si>
  <si>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</si>
  <si>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</si>
  <si>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</si>
  <si>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</si>
  <si>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</si>
  <si>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</si>
  <si>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</si>
  <si>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</si>
  <si>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</si>
  <si>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</si>
  <si>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</si>
  <si>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</si>
  <si>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</si>
  <si>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</si>
  <si>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</si>
  <si>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</si>
  <si>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</si>
  <si>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</si>
  <si>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</si>
  <si>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</si>
  <si>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</si>
  <si>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</si>
  <si>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</si>
  <si>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</si>
  <si>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</si>
  <si>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</si>
  <si>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</si>
  <si>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</si>
  <si>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</si>
  <si>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</si>
  <si>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</si>
  <si>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</si>
  <si>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</si>
  <si>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</si>
  <si>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</si>
  <si>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</si>
  <si>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</si>
  <si>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</si>
  <si>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</si>
  <si>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</si>
  <si>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</si>
  <si>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</si>
  <si>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</si>
  <si>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</si>
  <si>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</si>
  <si>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</si>
  <si>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</si>
  <si>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</si>
  <si>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</si>
  <si>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</si>
  <si>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</si>
  <si>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</si>
  <si>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</si>
  <si>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</si>
  <si>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</si>
  <si>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</si>
  <si>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</si>
  <si>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</si>
  <si>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</si>
  <si>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</si>
  <si>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</si>
  <si>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</si>
  <si>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</si>
  <si>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</si>
  <si>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</si>
  <si>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</si>
  <si>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</si>
  <si>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</si>
  <si>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</si>
  <si>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</si>
  <si>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</si>
  <si>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</si>
  <si>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</si>
  <si>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</si>
  <si>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</si>
  <si>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</si>
  <si>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</si>
  <si>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</si>
  <si>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</si>
  <si>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</si>
  <si>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</si>
  <si>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</si>
  <si>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</si>
  <si>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</si>
  <si>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</si>
  <si>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</si>
  <si>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</si>
  <si>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</si>
  <si>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</si>
  <si>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</si>
  <si>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</si>
  <si>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</si>
  <si>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</si>
  <si>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</si>
  <si>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</si>
  <si>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</si>
  <si>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</si>
  <si>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</si>
  <si>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</si>
  <si>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</si>
  <si>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</si>
  <si>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</si>
  <si>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</si>
  <si>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</si>
  <si>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</si>
  <si>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</si>
  <si>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</si>
  <si>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</si>
  <si>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</si>
  <si>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</si>
  <si>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</si>
  <si>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</si>
  <si>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</si>
  <si>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</si>
  <si>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</si>
  <si>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</si>
  <si>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</si>
  <si>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</si>
  <si>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</si>
  <si>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</si>
  <si>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</si>
  <si>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</si>
  <si>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</si>
  <si>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</si>
  <si>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</si>
  <si>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</si>
  <si>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</si>
  <si>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</si>
  <si>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</si>
  <si>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</si>
  <si>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</si>
  <si>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</si>
  <si>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</si>
  <si>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</si>
  <si>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</si>
  <si>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</si>
  <si>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</si>
  <si>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</si>
  <si>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</si>
  <si>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</si>
  <si>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</si>
  <si>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</si>
  <si>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</si>
  <si>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</si>
  <si>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</si>
  <si>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</si>
  <si>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</si>
  <si>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</si>
  <si>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</si>
  <si>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</si>
  <si>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</si>
  <si>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</si>
  <si>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</si>
  <si>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</si>
  <si>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</si>
  <si>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</si>
  <si>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</si>
  <si>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</si>
  <si>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</si>
  <si>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</si>
  <si>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</si>
  <si>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</si>
  <si>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</si>
  <si>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</si>
  <si>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</si>
  <si>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</si>
  <si>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</si>
  <si>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</si>
  <si>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</si>
  <si>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</si>
  <si>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</si>
  <si>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</si>
  <si>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</si>
  <si>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</si>
  <si>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</si>
  <si>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</si>
  <si>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</si>
  <si>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</si>
  <si>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</si>
  <si>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</si>
  <si>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</si>
  <si>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</si>
  <si>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</si>
  <si>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</si>
  <si>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</si>
  <si>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</si>
  <si>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</si>
  <si>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</si>
  <si>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</si>
  <si>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</si>
  <si>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</si>
  <si>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</si>
  <si>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</si>
  <si>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</si>
  <si>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</si>
  <si>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</si>
  <si>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</si>
  <si>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</si>
  <si>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</si>
  <si>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</si>
  <si>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</si>
  <si>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</si>
  <si>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</si>
  <si>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</si>
  <si>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</si>
  <si>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</si>
  <si>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</si>
  <si>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</si>
  <si>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</si>
  <si>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</si>
  <si>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</si>
  <si>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</si>
  <si>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</si>
  <si>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</si>
  <si>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</si>
  <si>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</si>
  <si>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</si>
  <si>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</si>
  <si>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</si>
  <si>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</si>
  <si>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</si>
  <si>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</si>
  <si>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</si>
  <si>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</si>
  <si>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</si>
  <si>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</si>
  <si>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</si>
  <si>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</si>
  <si>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</si>
  <si>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</si>
  <si>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</si>
  <si>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</si>
  <si>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</si>
  <si>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</si>
  <si>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</si>
  <si>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</si>
  <si>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</si>
  <si>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</si>
  <si>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</si>
  <si>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</si>
  <si>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</si>
  <si>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</si>
  <si>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</si>
  <si>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</si>
  <si>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</si>
  <si>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</si>
  <si>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</si>
  <si>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</si>
  <si>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</si>
  <si>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</si>
  <si>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</si>
  <si>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</si>
  <si>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</si>
  <si>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</si>
  <si>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</si>
  <si>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</si>
  <si>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</si>
  <si>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</si>
  <si>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</si>
  <si>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</si>
  <si>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</si>
  <si>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</si>
  <si>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</si>
  <si>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</si>
  <si>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</si>
  <si>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</si>
  <si>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</si>
  <si>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</si>
  <si>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</si>
  <si>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</si>
  <si>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</si>
  <si>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</si>
  <si>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</si>
  <si>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</si>
  <si>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</si>
  <si>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</si>
  <si>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</si>
  <si>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</si>
  <si>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</si>
  <si>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</si>
  <si>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</si>
  <si>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</si>
  <si>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</si>
  <si>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</si>
  <si>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</si>
  <si>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</si>
  <si>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</si>
  <si>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</si>
  <si>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</si>
  <si>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</si>
  <si>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</si>
  <si>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</si>
  <si>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</si>
  <si>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</si>
  <si>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</si>
  <si>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</si>
  <si>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</si>
  <si>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</si>
  <si>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</si>
  <si>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</si>
  <si>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</si>
  <si>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</si>
  <si>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</si>
  <si>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</si>
  <si>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</si>
  <si>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</si>
  <si>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</si>
  <si>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</si>
  <si>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</si>
  <si>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</si>
  <si>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</si>
  <si>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</si>
  <si>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</si>
  <si>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</si>
  <si>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</si>
  <si>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</si>
  <si>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</si>
  <si>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</si>
  <si>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</si>
  <si>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</si>
  <si>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</si>
  <si>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</si>
  <si>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</si>
  <si>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</si>
  <si>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</si>
  <si>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</si>
  <si>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</si>
  <si>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</si>
  <si>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</si>
  <si>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</si>
  <si>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</si>
  <si>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</si>
  <si>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</si>
  <si>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</si>
  <si>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</si>
  <si>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</si>
  <si>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</si>
  <si>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</si>
  <si>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</si>
  <si>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</si>
  <si>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</si>
  <si>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</si>
  <si>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</si>
  <si>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</si>
  <si>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</si>
  <si>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</si>
  <si>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</si>
  <si>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</si>
  <si>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</si>
  <si>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</si>
  <si>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</si>
  <si>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</si>
  <si>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</si>
  <si>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</si>
  <si>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</si>
  <si>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</si>
  <si>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</si>
  <si>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</si>
  <si>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</si>
  <si>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</si>
  <si>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</si>
  <si>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</si>
  <si>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</si>
  <si>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</si>
  <si>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</si>
  <si>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</si>
  <si>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</si>
  <si>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</si>
  <si>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</si>
  <si>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</si>
  <si>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</si>
  <si>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</si>
  <si>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</si>
  <si>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</si>
  <si>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</si>
  <si>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</si>
  <si>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</si>
  <si>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</si>
  <si>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</si>
  <si>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</si>
  <si>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</si>
  <si>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</si>
  <si>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</si>
  <si>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</si>
  <si>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</si>
  <si>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</si>
  <si>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</si>
  <si>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</si>
  <si>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</si>
  <si>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</si>
  <si>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</si>
  <si>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</si>
  <si>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</si>
  <si>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</si>
  <si>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</si>
  <si>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</si>
  <si>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</si>
  <si>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</si>
  <si>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</si>
  <si>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</si>
  <si>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</si>
  <si>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</si>
  <si>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</si>
  <si>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</si>
  <si>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</si>
  <si>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</si>
  <si>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</si>
  <si>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</si>
  <si>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</si>
  <si>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</si>
  <si>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</si>
  <si>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</si>
  <si>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</si>
  <si>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</si>
  <si>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</si>
  <si>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</si>
  <si>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</si>
  <si>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</si>
  <si>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</si>
  <si>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</si>
  <si>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</si>
  <si>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</si>
  <si>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</si>
  <si>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</si>
  <si>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</si>
  <si>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</si>
  <si>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</si>
  <si>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</si>
  <si>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</si>
  <si>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</si>
  <si>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</si>
  <si>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</si>
  <si>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</si>
  <si>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</si>
  <si>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</si>
  <si>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</si>
  <si>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</si>
  <si>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</si>
  <si>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</si>
  <si>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</si>
  <si>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</si>
  <si>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</si>
  <si>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</si>
  <si>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</si>
  <si>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</si>
  <si>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</si>
  <si>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</si>
  <si>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</si>
  <si>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</si>
  <si>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</si>
  <si>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</si>
  <si>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</si>
  <si>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</si>
  <si>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</si>
  <si>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</si>
  <si>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</si>
  <si>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</si>
  <si>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</si>
  <si>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</si>
  <si>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</si>
  <si>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</si>
  <si>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</si>
  <si>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</si>
  <si>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</si>
  <si>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</si>
  <si>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</si>
  <si>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</si>
  <si>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</si>
  <si>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</si>
  <si>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</si>
  <si>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</si>
  <si>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</si>
  <si>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</si>
  <si>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</si>
  <si>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</si>
  <si>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</si>
  <si>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</si>
  <si>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</si>
  <si>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</si>
  <si>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</si>
  <si>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</si>
  <si>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</si>
  <si>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</si>
  <si>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</si>
  <si>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</si>
  <si>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</si>
  <si>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</si>
  <si>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</si>
  <si>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</si>
  <si>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</si>
  <si>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</si>
  <si>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</si>
  <si>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</si>
  <si>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</si>
  <si>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</si>
  <si>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</si>
  <si>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</si>
  <si>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</si>
  <si>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</si>
  <si>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</si>
  <si>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</si>
  <si>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</si>
  <si>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</si>
  <si>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</si>
  <si>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</si>
  <si>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</si>
  <si>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</si>
  <si>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</si>
  <si>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</si>
  <si>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</si>
  <si>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</si>
  <si>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</si>
  <si>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</si>
  <si>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</si>
  <si>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</si>
  <si>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</si>
  <si>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</si>
  <si>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</si>
  <si>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</si>
  <si>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</si>
  <si>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</si>
  <si>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</si>
  <si>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</si>
  <si>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</si>
  <si>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</si>
  <si>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</si>
  <si>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</si>
  <si>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</si>
  <si>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</si>
  <si>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</si>
  <si>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</si>
  <si>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</si>
  <si>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</si>
  <si>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</si>
  <si>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</si>
  <si>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</si>
  <si>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</si>
  <si>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</si>
  <si>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</si>
  <si>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</si>
  <si>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</si>
  <si>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</si>
  <si>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</si>
  <si>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</si>
  <si>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</si>
  <si>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</si>
  <si>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</si>
  <si>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</si>
  <si>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</si>
  <si>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</si>
  <si>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</si>
  <si>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</si>
  <si>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</si>
  <si>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</si>
  <si>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</si>
  <si>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</si>
  <si>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</si>
  <si>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</si>
  <si>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</si>
  <si>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</si>
  <si>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</si>
  <si>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</si>
  <si>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</si>
  <si>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</si>
  <si>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</si>
  <si>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</si>
  <si>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</si>
  <si>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</si>
  <si>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</si>
  <si>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</si>
  <si>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</si>
  <si>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</si>
  <si>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</si>
  <si>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</si>
  <si>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</si>
  <si>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</si>
  <si>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</si>
  <si>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</si>
  <si>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</si>
  <si>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</si>
  <si>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</si>
  <si>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</si>
  <si>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</si>
  <si>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</si>
  <si>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</si>
  <si>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</si>
  <si>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</si>
  <si>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</si>
  <si>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</si>
  <si>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</si>
  <si>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</si>
  <si>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</si>
  <si>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</si>
  <si>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</si>
  <si>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</si>
  <si>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</si>
  <si>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</si>
  <si>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</si>
  <si>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</si>
  <si>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</si>
  <si>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</si>
  <si>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</si>
  <si>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</si>
  <si>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</si>
  <si>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</si>
  <si>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</si>
  <si>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</si>
  <si>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</si>
  <si>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</si>
  <si>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</si>
  <si>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</si>
  <si>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</si>
  <si>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</si>
  <si>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</si>
  <si>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</si>
  <si>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</si>
  <si>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</si>
  <si>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</si>
  <si>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</si>
  <si>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</si>
  <si>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</si>
  <si>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</si>
  <si>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</si>
  <si>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</si>
  <si>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</si>
  <si>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</si>
  <si>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</si>
  <si>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</si>
  <si>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</si>
  <si>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</si>
  <si>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</si>
  <si>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</si>
  <si>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</si>
  <si>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</si>
  <si>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</si>
  <si>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</si>
  <si>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</si>
  <si>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</si>
  <si>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</si>
  <si>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</si>
  <si>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</si>
  <si>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</si>
  <si>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</si>
  <si>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</si>
  <si>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</si>
  <si>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</si>
  <si>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</si>
  <si>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</si>
  <si>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</si>
  <si>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</si>
  <si>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</si>
  <si>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</si>
  <si>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</si>
  <si>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</si>
  <si>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</si>
  <si>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</si>
  <si>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</si>
  <si>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</si>
  <si>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</si>
  <si>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</si>
  <si>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</si>
  <si>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</si>
  <si>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</si>
  <si>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</si>
  <si>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</si>
  <si>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</si>
  <si>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</si>
  <si>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</si>
  <si>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</si>
  <si>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</si>
  <si>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</si>
  <si>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</si>
  <si>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</si>
  <si>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</si>
  <si>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</si>
  <si>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</si>
  <si>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</si>
  <si>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</si>
  <si>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</si>
  <si>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</si>
  <si>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</si>
  <si>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</si>
  <si>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</si>
  <si>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</si>
  <si>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</si>
  <si>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</si>
  <si>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</si>
  <si>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</si>
  <si>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</si>
  <si>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</si>
  <si>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</si>
  <si>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</si>
  <si>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</si>
  <si>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</si>
  <si>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</si>
  <si>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</si>
  <si>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</si>
  <si>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</si>
  <si>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</si>
  <si>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</si>
  <si>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</si>
  <si>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</si>
  <si>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</si>
  <si>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</si>
  <si>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</si>
  <si>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</si>
  <si>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</si>
  <si>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</si>
  <si>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</si>
  <si>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</si>
  <si>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</si>
  <si>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</si>
  <si>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</si>
  <si>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</si>
  <si>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</si>
  <si>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</si>
  <si>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</si>
  <si>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</si>
  <si>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</si>
  <si>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</si>
  <si>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</si>
  <si>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</si>
  <si>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</si>
  <si>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</si>
  <si>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</si>
  <si>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</si>
  <si>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</si>
  <si>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</si>
  <si>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</si>
  <si>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</si>
  <si>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</si>
  <si>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</si>
  <si>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</si>
  <si>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</si>
  <si>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</si>
  <si>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</si>
  <si>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</si>
  <si>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</si>
  <si>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</si>
  <si>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</si>
  <si>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</si>
  <si>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</si>
  <si>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</si>
  <si>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</si>
  <si>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</si>
  <si>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</si>
  <si>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</si>
  <si>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</si>
  <si>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</si>
  <si>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</si>
  <si>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</si>
  <si>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</si>
  <si>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</si>
  <si>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</si>
  <si>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</si>
  <si>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</si>
  <si>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</si>
  <si>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</si>
  <si>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</si>
  <si>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</si>
  <si>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</si>
  <si>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</si>
  <si>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</si>
  <si>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</si>
  <si>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</si>
  <si>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</si>
  <si>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</si>
  <si>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</si>
  <si>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</si>
  <si>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</si>
  <si>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</si>
  <si>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</si>
  <si>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</si>
  <si>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</si>
  <si>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</si>
  <si>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</si>
  <si>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</si>
  <si>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</si>
  <si>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</si>
  <si>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</si>
  <si>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</si>
  <si>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</si>
  <si>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</si>
  <si>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</si>
  <si>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</si>
  <si>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</si>
  <si>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</si>
  <si>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</si>
  <si>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</si>
  <si>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</si>
  <si>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</si>
  <si>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</si>
  <si>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</si>
  <si>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</si>
  <si>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</si>
  <si>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</si>
  <si>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</si>
  <si>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</si>
  <si>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</si>
  <si>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</si>
  <si>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</si>
  <si>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</si>
  <si>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</si>
  <si>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</si>
  <si>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</si>
  <si>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</si>
  <si>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</si>
  <si>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</si>
  <si>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</si>
  <si>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</si>
  <si>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</si>
  <si>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</si>
  <si>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</si>
  <si>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</si>
  <si>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</si>
  <si>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</si>
  <si>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</si>
  <si>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</si>
  <si>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</si>
  <si>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</si>
  <si>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</si>
  <si>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</si>
  <si>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</si>
  <si>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</si>
  <si>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</si>
  <si>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</si>
  <si>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</si>
  <si>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</si>
  <si>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</si>
  <si>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</si>
  <si>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</si>
  <si>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</si>
  <si>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</si>
  <si>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</si>
  <si>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</si>
  <si>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</si>
  <si>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</si>
  <si>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</si>
  <si>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</si>
  <si>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</si>
  <si>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</si>
  <si>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</si>
  <si>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</si>
  <si>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</si>
  <si>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</si>
  <si>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</si>
  <si>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</si>
  <si>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</si>
  <si>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</si>
  <si>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</si>
  <si>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</si>
  <si>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</si>
  <si>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</si>
  <si>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</si>
  <si>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</si>
  <si>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</si>
  <si>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</si>
  <si>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</si>
  <si>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</si>
  <si>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</si>
  <si>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</si>
  <si>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</si>
  <si>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</si>
  <si>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</si>
  <si>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</si>
  <si>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</si>
  <si>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</si>
  <si>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</si>
  <si>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</si>
  <si>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</si>
  <si>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</si>
  <si>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</si>
  <si>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</si>
  <si>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</si>
  <si>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</si>
  <si>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</si>
  <si>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</si>
  <si>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</si>
  <si>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</si>
  <si>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</si>
  <si>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</si>
  <si>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</si>
  <si>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</si>
  <si>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</si>
  <si>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</si>
  <si>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</si>
  <si>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</si>
  <si>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</si>
  <si>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</si>
  <si>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</si>
  <si>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</si>
  <si>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</si>
  <si>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</si>
  <si>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</si>
  <si>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</si>
  <si>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</si>
  <si>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</si>
  <si>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</si>
  <si>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</si>
  <si>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</si>
  <si>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</si>
  <si>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</si>
  <si>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</si>
  <si>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</si>
  <si>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</si>
  <si>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</si>
  <si>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</si>
  <si>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</si>
  <si>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</si>
  <si>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</si>
  <si>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</si>
  <si>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</si>
  <si>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</si>
  <si>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</si>
  <si>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</si>
  <si>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</si>
  <si>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</si>
  <si>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</si>
  <si>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</si>
  <si>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</si>
  <si>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</si>
  <si>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</si>
  <si>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</si>
  <si>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</si>
  <si>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</si>
  <si>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</si>
  <si>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</si>
  <si>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</si>
  <si>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</si>
  <si>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</si>
  <si>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</si>
  <si>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</si>
  <si>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</si>
  <si>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</si>
  <si>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</si>
  <si>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</si>
  <si>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</si>
  <si>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</si>
  <si>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</si>
  <si>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</si>
  <si>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</si>
  <si>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</si>
  <si>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</si>
  <si>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</si>
  <si>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</si>
  <si>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</si>
  <si>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</si>
  <si>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</si>
  <si>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</si>
  <si>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</si>
  <si>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</si>
  <si>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</si>
  <si>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</si>
  <si>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</si>
  <si>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</si>
  <si>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</si>
  <si>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</si>
  <si>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</si>
  <si>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</si>
  <si>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</si>
  <si>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</si>
  <si>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</si>
  <si>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</si>
  <si>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</si>
  <si>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</si>
  <si>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</si>
  <si>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</si>
  <si>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</si>
  <si>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</si>
  <si>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</si>
  <si>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</si>
  <si>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</si>
  <si>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</si>
  <si>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</si>
  <si>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</si>
  <si>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</si>
  <si>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</si>
  <si>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</si>
  <si>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</si>
  <si>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</si>
  <si>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</si>
  <si>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</si>
  <si>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</si>
  <si>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</si>
  <si>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</si>
  <si>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</si>
  <si>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</si>
  <si>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</si>
  <si>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</si>
  <si>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</si>
  <si>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</si>
  <si>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</si>
  <si>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</si>
  <si>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</si>
  <si>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</si>
  <si>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</si>
  <si>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</si>
  <si>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</si>
  <si>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</si>
  <si>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</si>
  <si>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</si>
  <si>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</si>
  <si>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</si>
  <si>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</si>
  <si>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</si>
  <si>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</si>
  <si>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</si>
  <si>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</si>
  <si>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</si>
  <si>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</si>
  <si>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</si>
  <si>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</si>
  <si>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</si>
  <si>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</si>
  <si>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</si>
  <si>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</si>
  <si>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</si>
  <si>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</si>
  <si>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</si>
  <si>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</si>
  <si>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</si>
  <si>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</si>
  <si>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</si>
  <si>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</si>
  <si>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</si>
  <si>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</si>
  <si>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</si>
  <si>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</si>
  <si>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</si>
  <si>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</si>
  <si>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</si>
  <si>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</si>
  <si>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</si>
  <si>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</si>
  <si>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</si>
  <si>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</si>
  <si>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</si>
  <si>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</si>
  <si>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</si>
  <si>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</si>
  <si>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</si>
  <si>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</si>
  <si>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</si>
  <si>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</si>
  <si>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</si>
  <si>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</si>
  <si>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</si>
  <si>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</si>
  <si>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</si>
  <si>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</si>
  <si>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</si>
  <si>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</si>
  <si>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</si>
  <si>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</si>
  <si>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</si>
  <si>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</si>
  <si>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</si>
  <si>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</si>
  <si>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</si>
  <si>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</si>
  <si>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</si>
  <si>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</si>
  <si>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</si>
  <si>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</si>
  <si>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</si>
  <si>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</si>
  <si>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</si>
  <si>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</si>
  <si>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</si>
  <si>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</si>
  <si>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</si>
  <si>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</si>
  <si>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</si>
  <si>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</si>
  <si>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</si>
  <si>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</si>
  <si>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</si>
  <si>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</si>
  <si>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</si>
  <si>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</si>
  <si>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</si>
  <si>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</si>
  <si>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</si>
  <si>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</si>
  <si>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</si>
  <si>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</si>
  <si>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</si>
  <si>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</si>
  <si>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</si>
  <si>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</si>
  <si>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</si>
  <si>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</si>
  <si>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</si>
  <si>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</si>
  <si>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</si>
  <si>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</si>
  <si>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</si>
  <si>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</si>
  <si>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</si>
  <si>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</si>
  <si>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</si>
  <si>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</si>
  <si>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</si>
  <si>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</si>
  <si>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</si>
  <si>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</si>
  <si>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</si>
  <si>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</si>
  <si>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</si>
  <si>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</si>
  <si>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</si>
  <si>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</si>
  <si>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</si>
  <si>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</si>
  <si>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</si>
  <si>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</si>
  <si>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</si>
  <si>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</si>
  <si>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</si>
  <si>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</si>
  <si>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</si>
  <si>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</si>
  <si>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</si>
  <si>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</si>
  <si>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</si>
  <si>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</si>
  <si>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</si>
  <si>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</si>
  <si>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</si>
  <si>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</si>
  <si>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</si>
  <si>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</si>
  <si>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</si>
  <si>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</si>
  <si>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</si>
  <si>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</si>
  <si>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</si>
  <si>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</si>
  <si>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</si>
  <si>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</si>
  <si>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</si>
  <si>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</si>
  <si>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</si>
  <si>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</si>
  <si>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</si>
  <si>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</si>
  <si>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</si>
  <si>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</si>
  <si>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</si>
  <si>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</si>
  <si>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</si>
  <si>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</si>
  <si>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</si>
  <si>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</si>
  <si>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</si>
  <si>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</si>
  <si>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</si>
  <si>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</si>
  <si>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</si>
  <si>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</si>
  <si>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</si>
  <si>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</si>
  <si>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</si>
  <si>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</si>
  <si>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</si>
  <si>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</si>
  <si>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</si>
  <si>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</si>
  <si>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</si>
  <si>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</si>
  <si>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</si>
  <si>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</si>
  <si>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</si>
  <si>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</si>
  <si>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</si>
  <si>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</si>
  <si>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</si>
  <si>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</si>
  <si>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</si>
  <si>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</si>
  <si>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</si>
  <si>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</si>
  <si>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</si>
  <si>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</si>
  <si>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</si>
  <si>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</si>
  <si>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</si>
  <si>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</si>
  <si>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</si>
  <si>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</si>
  <si>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</si>
  <si>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</si>
  <si>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</si>
  <si>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</si>
  <si>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</si>
  <si>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</si>
  <si>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</si>
  <si>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</si>
  <si>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</si>
  <si>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</si>
  <si>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</si>
  <si>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</si>
  <si>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</si>
  <si>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</si>
  <si>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</si>
  <si>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</si>
  <si>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</si>
  <si>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</si>
  <si>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</si>
  <si>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</si>
  <si>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</si>
  <si>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</si>
  <si>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</si>
  <si>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</si>
  <si>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</si>
  <si>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</si>
  <si>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</si>
  <si>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</si>
  <si>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</si>
  <si>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</si>
  <si>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</si>
  <si>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</si>
  <si>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</si>
  <si>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</si>
  <si>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</si>
  <si>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</si>
  <si>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</si>
  <si>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</si>
  <si>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</si>
  <si>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</si>
  <si>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</si>
  <si>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</si>
  <si>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</si>
  <si>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</si>
  <si>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</si>
  <si>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</si>
  <si>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</si>
  <si>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</si>
  <si>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</si>
  <si>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</si>
  <si>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</si>
  <si>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</si>
  <si>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</si>
  <si>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</si>
  <si>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</si>
  <si>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</si>
  <si>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</si>
  <si>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</si>
  <si>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</si>
  <si>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</si>
  <si>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</si>
  <si>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</si>
  <si>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</si>
  <si>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</si>
  <si>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</si>
  <si>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</si>
  <si>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</si>
  <si>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</si>
  <si>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</si>
  <si>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</si>
  <si>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</si>
  <si>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</si>
  <si>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</si>
  <si>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</si>
  <si>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</si>
  <si>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</si>
  <si>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</si>
  <si>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</si>
  <si>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</si>
  <si>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</si>
  <si>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</si>
  <si>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</si>
  <si>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</si>
  <si>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</si>
  <si>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</si>
  <si>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</si>
  <si>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</si>
  <si>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</si>
  <si>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</si>
  <si>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</si>
  <si>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</si>
  <si>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</si>
  <si>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</si>
  <si>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</si>
  <si>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</si>
  <si>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</si>
  <si>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</si>
  <si>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</si>
  <si>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</si>
  <si>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</si>
  <si>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</si>
  <si>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</si>
  <si>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</si>
  <si>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</si>
  <si>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</si>
  <si>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</si>
  <si>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</si>
  <si>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</si>
  <si>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</si>
  <si>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</si>
  <si>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</si>
  <si>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</si>
  <si>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</si>
  <si>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</si>
  <si>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</si>
  <si>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</si>
  <si>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</si>
  <si>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</si>
  <si>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</si>
  <si>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</si>
  <si>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</si>
  <si>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</si>
  <si>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</si>
  <si>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</si>
  <si>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</si>
  <si>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</si>
  <si>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</si>
  <si>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</si>
  <si>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</si>
  <si>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</si>
  <si>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</si>
  <si>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</si>
  <si>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</si>
  <si>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</si>
  <si>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</si>
  <si>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</si>
  <si>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</si>
  <si>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</si>
  <si>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</si>
  <si>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</si>
  <si>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</si>
  <si>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</si>
  <si>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</si>
  <si>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</si>
  <si>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</si>
  <si>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</si>
  <si>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</si>
  <si>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</si>
  <si>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</si>
  <si>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</si>
  <si>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</si>
  <si>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</si>
  <si>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</si>
  <si>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</si>
  <si>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</si>
  <si>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</si>
  <si>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</si>
  <si>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</si>
  <si>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</si>
  <si>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</si>
  <si>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</si>
  <si>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</si>
  <si>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</si>
  <si>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</si>
  <si>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</si>
  <si>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</si>
  <si>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</si>
  <si>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</si>
  <si>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</si>
  <si>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</si>
  <si>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</si>
  <si>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</si>
  <si>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</si>
  <si>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</si>
  <si>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</si>
  <si>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</si>
  <si>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</si>
  <si>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</si>
  <si>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</si>
  <si>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</si>
  <si>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</si>
  <si>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</si>
  <si>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</si>
  <si>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</si>
  <si>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</si>
  <si>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</si>
  <si>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</si>
  <si>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</si>
  <si>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</si>
  <si>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</si>
  <si>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</si>
  <si>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</si>
  <si>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</si>
  <si>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</si>
  <si>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</si>
  <si>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</si>
  <si>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</si>
  <si>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</si>
  <si>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</si>
  <si>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</si>
  <si>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</si>
  <si>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</si>
  <si>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</si>
  <si>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</si>
  <si>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</si>
  <si>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</si>
  <si>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</si>
  <si>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</si>
  <si>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</si>
  <si>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</si>
  <si>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</si>
  <si>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</si>
  <si>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</si>
  <si>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</si>
  <si>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</si>
  <si>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</si>
  <si>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</si>
  <si>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</si>
  <si>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</si>
  <si>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</si>
  <si>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</si>
  <si>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</si>
  <si>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</si>
  <si>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</si>
  <si>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</si>
  <si>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</si>
  <si>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</si>
  <si>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</si>
  <si>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</si>
  <si>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</si>
  <si>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</si>
  <si>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</si>
  <si>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</si>
  <si>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</si>
  <si>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</si>
  <si>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</si>
  <si>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</si>
  <si>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</si>
  <si>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</si>
  <si>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</si>
  <si>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</si>
  <si>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</si>
  <si>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</si>
  <si>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</si>
  <si>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</si>
  <si>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</si>
  <si>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</si>
  <si>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</si>
  <si>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</si>
  <si>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</si>
  <si>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</si>
  <si>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</si>
  <si>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</si>
  <si>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</si>
  <si>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</si>
  <si>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</si>
  <si>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</si>
  <si>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</si>
  <si>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</si>
  <si>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</si>
  <si>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</si>
  <si>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</si>
  <si>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</si>
  <si>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</si>
  <si>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</si>
  <si>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</si>
  <si>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</si>
  <si>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</si>
  <si>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</si>
  <si>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</si>
  <si>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</si>
  <si>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</si>
  <si>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</si>
  <si>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</si>
  <si>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</si>
  <si>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</si>
  <si>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</si>
  <si>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</si>
  <si>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</si>
  <si>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</si>
  <si>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</si>
  <si>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</si>
  <si>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</si>
  <si>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</si>
  <si>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</si>
  <si>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</si>
  <si>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</si>
  <si>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</si>
  <si>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</si>
  <si>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</si>
  <si>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</si>
  <si>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</si>
  <si>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</si>
  <si>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</si>
  <si>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</si>
  <si>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</si>
  <si>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</si>
  <si>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</si>
  <si>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</si>
  <si>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</si>
  <si>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</si>
  <si>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</si>
  <si>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</si>
  <si>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</si>
  <si>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</si>
  <si>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</si>
  <si>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</si>
  <si>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</si>
  <si>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</si>
  <si>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</si>
  <si>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</si>
  <si>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</si>
  <si>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</si>
  <si>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</si>
  <si>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</si>
  <si>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</si>
  <si>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</si>
  <si>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</si>
  <si>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</si>
  <si>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</si>
  <si>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</si>
  <si>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</si>
  <si>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</si>
  <si>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</si>
  <si>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</si>
  <si>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</si>
  <si>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</si>
  <si>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</si>
  <si>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</si>
  <si>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</si>
  <si>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</si>
  <si>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</si>
  <si>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</si>
  <si>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</si>
  <si>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</si>
  <si>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</si>
  <si>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</si>
  <si>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</si>
  <si>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</si>
  <si>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</si>
  <si>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</si>
  <si>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</si>
  <si>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</si>
  <si>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</si>
  <si>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</si>
  <si>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</si>
  <si>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</si>
  <si>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</si>
  <si>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</si>
  <si>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</si>
  <si>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</si>
  <si>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</si>
  <si>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</si>
  <si>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</si>
  <si>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</si>
  <si>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</si>
  <si>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</si>
  <si>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</si>
  <si>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</si>
  <si>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</si>
  <si>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</si>
  <si>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</si>
  <si>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</si>
  <si>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</si>
  <si>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</si>
  <si>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</si>
  <si>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</si>
  <si>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</si>
  <si>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</si>
  <si>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</si>
  <si>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</si>
  <si>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</si>
  <si>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</si>
  <si>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</si>
  <si>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</si>
  <si>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</si>
  <si>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</si>
  <si>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</si>
  <si>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</si>
  <si>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</si>
  <si>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</si>
  <si>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</si>
  <si>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</si>
  <si>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</si>
  <si>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</si>
  <si>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</si>
  <si>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</si>
  <si>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</si>
  <si>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</si>
  <si>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</si>
  <si>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</si>
  <si>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</si>
  <si>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</si>
  <si>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</si>
  <si>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</si>
  <si>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</si>
  <si>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</si>
  <si>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</si>
  <si>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</si>
  <si>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</si>
  <si>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</si>
  <si>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</si>
  <si>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</si>
  <si>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</si>
  <si>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</si>
  <si>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</si>
  <si>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</si>
  <si>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</si>
  <si>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</si>
  <si>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</si>
  <si>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</si>
  <si>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</si>
  <si>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</si>
  <si>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</si>
  <si>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</si>
  <si>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</si>
  <si>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</si>
  <si>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</si>
  <si>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</si>
  <si>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</si>
  <si>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</si>
  <si>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</si>
  <si>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</si>
  <si>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</si>
  <si>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</si>
  <si>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</si>
  <si>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</si>
  <si>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</si>
  <si>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</si>
  <si>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</si>
  <si>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</si>
  <si>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</si>
  <si>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</si>
  <si>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</si>
  <si>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</si>
  <si>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</si>
  <si>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</si>
  <si>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</si>
  <si>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</si>
  <si>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</si>
  <si>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</si>
  <si>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</si>
  <si>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</si>
  <si>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</si>
  <si>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</si>
  <si>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</si>
  <si>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</si>
  <si>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</si>
  <si>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</si>
  <si>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</si>
  <si>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</si>
  <si>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</si>
  <si>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</si>
  <si>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</si>
  <si>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</si>
  <si>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</si>
  <si>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</si>
  <si>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</si>
  <si>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</si>
  <si>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</si>
  <si>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</si>
  <si>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</si>
  <si>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</si>
  <si>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</si>
  <si>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</si>
  <si>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</si>
  <si>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</si>
  <si>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</si>
  <si>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</si>
  <si>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</si>
  <si>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</si>
  <si>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</si>
  <si>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</si>
  <si>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</si>
  <si>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</si>
  <si>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</si>
  <si>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</si>
  <si>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</si>
  <si>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</si>
  <si>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</si>
  <si>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</si>
  <si>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</si>
  <si>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</si>
  <si>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</si>
  <si>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</si>
  <si>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</si>
  <si>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</si>
  <si>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</si>
  <si>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</si>
  <si>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</si>
  <si>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</si>
  <si>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</si>
  <si>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</si>
  <si>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</si>
  <si>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</si>
  <si>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</si>
  <si>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</si>
  <si>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</si>
  <si>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</si>
  <si>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</si>
  <si>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</si>
  <si>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</si>
  <si>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</si>
  <si>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</si>
  <si>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</si>
  <si>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</si>
  <si>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</si>
  <si>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</si>
  <si>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</si>
  <si>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</si>
  <si>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</si>
  <si>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</si>
  <si>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</si>
  <si>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</si>
  <si>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</si>
  <si>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</si>
  <si>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</si>
  <si>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</si>
  <si>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</si>
  <si>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</si>
  <si>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</si>
  <si>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</si>
  <si>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</si>
  <si>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</si>
  <si>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</si>
  <si>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</si>
  <si>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</si>
  <si>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</si>
  <si>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</si>
  <si>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</si>
  <si>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</si>
  <si>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</si>
  <si>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</si>
  <si>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</si>
  <si>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</si>
  <si>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</si>
  <si>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</si>
  <si>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</si>
  <si>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</si>
  <si>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</si>
  <si>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</si>
  <si>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</si>
  <si>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</si>
  <si>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</si>
  <si>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</si>
  <si>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</si>
  <si>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</si>
  <si>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</si>
  <si>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</si>
  <si>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</si>
  <si>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</si>
  <si>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</si>
  <si>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</si>
  <si>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</si>
  <si>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</si>
  <si>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</si>
  <si>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</si>
  <si>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</si>
  <si>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</si>
  <si>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</si>
  <si>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</si>
  <si>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</si>
  <si>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</si>
  <si>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</si>
  <si>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</si>
  <si>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</si>
  <si>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</si>
  <si>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</si>
  <si>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</si>
  <si>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</si>
  <si>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</si>
  <si>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</si>
  <si>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</si>
  <si>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</si>
  <si>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</si>
  <si>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</si>
  <si>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</si>
  <si>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</si>
  <si>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</si>
  <si>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</si>
  <si>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</si>
  <si>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</si>
  <si>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</si>
  <si>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</si>
  <si>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</si>
  <si>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</si>
  <si>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</si>
  <si>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</si>
  <si>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</si>
  <si>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</si>
  <si>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</si>
  <si>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</si>
  <si>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</si>
  <si>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</si>
  <si>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</si>
  <si>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</si>
  <si>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</si>
  <si>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</si>
  <si>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</si>
  <si>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</si>
  <si>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</si>
  <si>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</si>
  <si>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</si>
  <si>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</si>
  <si>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</si>
  <si>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</si>
  <si>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</si>
  <si>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</si>
  <si>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</si>
  <si>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</si>
  <si>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</si>
  <si>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</si>
  <si>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</si>
  <si>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</si>
  <si>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</si>
  <si>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</si>
  <si>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</si>
  <si>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</si>
  <si>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</si>
  <si>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</si>
  <si>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</si>
  <si>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</si>
  <si>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</si>
  <si>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</si>
  <si>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</si>
  <si>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</si>
  <si>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</si>
  <si>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</si>
  <si>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</si>
  <si>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</si>
  <si>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</si>
  <si>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</si>
  <si>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</si>
  <si>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</si>
  <si>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</si>
  <si>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</si>
  <si>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</si>
  <si>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</si>
  <si>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</si>
  <si>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</si>
  <si>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</si>
  <si>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</si>
  <si>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</si>
  <si>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</si>
  <si>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</si>
  <si>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</si>
  <si>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</si>
  <si>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</si>
  <si>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</si>
  <si>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</si>
  <si>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</si>
  <si>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</si>
  <si>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</si>
  <si>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</si>
  <si>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</si>
  <si>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</si>
  <si>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</si>
  <si>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</si>
  <si>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</si>
  <si>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</si>
  <si>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</si>
  <si>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</si>
  <si>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</si>
  <si>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</si>
  <si>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</si>
  <si>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</si>
  <si>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</si>
  <si>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</si>
  <si>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</si>
  <si>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</si>
  <si>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</si>
  <si>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</si>
  <si>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</si>
  <si>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</si>
  <si>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</si>
  <si>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</si>
  <si>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</si>
  <si>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</si>
  <si>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</si>
  <si>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</si>
  <si>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</si>
  <si>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</si>
  <si>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</si>
  <si>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</si>
  <si>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</si>
  <si>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</si>
  <si>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</si>
  <si>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</si>
  <si>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</si>
  <si>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</si>
  <si>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</si>
  <si>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</si>
  <si>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</si>
  <si>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</si>
  <si>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</si>
  <si>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</si>
  <si>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</si>
  <si>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</si>
  <si>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</si>
  <si>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</si>
  <si>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</si>
  <si>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</si>
  <si>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</si>
  <si>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</si>
  <si>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</si>
  <si>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</si>
  <si>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</si>
  <si>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</si>
  <si>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</si>
  <si>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</si>
  <si>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</si>
  <si>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</si>
  <si>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</si>
  <si>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</si>
  <si>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</si>
  <si>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</si>
  <si>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</si>
  <si>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</si>
  <si>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</si>
  <si>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</si>
  <si>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</si>
  <si>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</si>
  <si>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</si>
  <si>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</si>
  <si>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</si>
  <si>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</si>
  <si>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</si>
  <si>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</si>
  <si>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</si>
  <si>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</si>
  <si>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</si>
  <si>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</si>
  <si>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</si>
  <si>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</si>
  <si>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</si>
  <si>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</si>
  <si>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</si>
  <si>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</si>
  <si>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</si>
  <si>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</si>
  <si>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</si>
  <si>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</si>
  <si>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</si>
  <si>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</si>
  <si>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</si>
  <si>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</si>
  <si>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</si>
  <si>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</si>
  <si>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</si>
  <si>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</si>
  <si>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</si>
  <si>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</si>
  <si>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</si>
  <si>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</si>
  <si>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</si>
  <si>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</si>
  <si>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</si>
  <si>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</si>
  <si>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</si>
  <si>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</si>
  <si>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</si>
  <si>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</si>
  <si>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</si>
  <si>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</si>
  <si>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</si>
  <si>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</si>
  <si>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</si>
  <si>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</si>
  <si>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</si>
  <si>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</si>
  <si>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</si>
  <si>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</si>
  <si>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</si>
  <si>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</si>
  <si>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</si>
  <si>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</si>
  <si>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</si>
  <si>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</si>
  <si>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</si>
  <si>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</si>
  <si>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</si>
  <si>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</si>
  <si>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</si>
  <si>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</si>
  <si>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</si>
  <si>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</si>
  <si>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</si>
  <si>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</si>
  <si>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</si>
  <si>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</si>
  <si>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</si>
  <si>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</si>
  <si>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</si>
  <si>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</si>
  <si>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</si>
  <si>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</si>
  <si>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</si>
  <si>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</si>
  <si>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</si>
  <si>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</si>
  <si>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</si>
  <si>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</si>
  <si>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</si>
  <si>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</si>
  <si>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</si>
  <si>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</si>
  <si>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</si>
  <si>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</si>
  <si>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</si>
  <si>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</si>
  <si>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</si>
  <si>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</si>
  <si>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</si>
  <si>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</si>
  <si>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</si>
  <si>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</si>
  <si>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</si>
  <si>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</si>
  <si>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</si>
  <si>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</si>
  <si>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</si>
  <si>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</si>
  <si>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</si>
  <si>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</si>
  <si>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</si>
  <si>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</si>
  <si>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</si>
  <si>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</si>
  <si>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</si>
  <si>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</si>
  <si>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</si>
  <si>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</si>
  <si>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</si>
  <si>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</si>
  <si>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</si>
  <si>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</si>
  <si>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</si>
  <si>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</si>
  <si>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</si>
  <si>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</si>
  <si>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</si>
  <si>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</si>
  <si>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</si>
  <si>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</si>
  <si>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</si>
  <si>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</si>
  <si>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</si>
  <si>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</si>
  <si>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</si>
  <si>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</si>
  <si>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</si>
  <si>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</si>
  <si>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</si>
  <si>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</si>
  <si>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</si>
  <si>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</si>
  <si>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</si>
  <si>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</si>
  <si>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</si>
  <si>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</si>
  <si>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</si>
  <si>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</si>
  <si>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</si>
  <si>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</si>
  <si>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</si>
  <si>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</si>
  <si>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</si>
  <si>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</si>
  <si>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</si>
  <si>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</si>
  <si>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</si>
  <si>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</si>
  <si>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</si>
  <si>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</si>
  <si>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</si>
  <si>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</si>
  <si>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</si>
  <si>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</si>
  <si>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</si>
  <si>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</si>
  <si>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</si>
  <si>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</si>
  <si>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</si>
  <si>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</si>
  <si>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</si>
  <si>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</si>
  <si>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</si>
  <si>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</si>
  <si>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</si>
  <si>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</si>
  <si>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</si>
  <si>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</si>
  <si>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</si>
  <si>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</si>
  <si>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</si>
  <si>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</si>
  <si>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</si>
  <si>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</si>
  <si>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</si>
  <si>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</si>
  <si>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</si>
  <si>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</si>
  <si>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</si>
  <si>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</si>
  <si>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</si>
  <si>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</si>
  <si>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</si>
  <si>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</si>
  <si>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</si>
  <si>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</si>
  <si>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</si>
  <si>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</si>
  <si>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</si>
  <si>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</si>
  <si>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</si>
  <si>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</si>
  <si>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</si>
  <si>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</si>
  <si>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</si>
  <si>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</si>
  <si>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</si>
  <si>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</si>
  <si>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</si>
  <si>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</si>
  <si>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</si>
  <si>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</si>
  <si>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</si>
  <si>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</si>
  <si>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</si>
  <si>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</si>
  <si>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</si>
  <si>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</si>
  <si>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</si>
  <si>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</si>
  <si>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</si>
  <si>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</si>
  <si>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</si>
  <si>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</si>
  <si>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</si>
  <si>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</si>
  <si>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</si>
  <si>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</si>
  <si>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</si>
  <si>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</si>
  <si>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</si>
  <si>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</si>
  <si>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</si>
  <si>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</si>
  <si>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</si>
  <si>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</si>
  <si>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</si>
  <si>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</si>
  <si>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</si>
  <si>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</si>
  <si>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</si>
  <si>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</si>
  <si>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</si>
  <si>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</si>
  <si>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</si>
  <si>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</si>
  <si>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</si>
  <si>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</si>
  <si>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</si>
  <si>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</si>
  <si>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</si>
  <si>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</si>
  <si>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</si>
  <si>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</si>
  <si>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</si>
  <si>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</si>
  <si>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</si>
  <si>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</si>
  <si>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</si>
  <si>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</si>
  <si>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</si>
  <si>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</si>
  <si>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</si>
  <si>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</si>
  <si>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</si>
  <si>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</si>
  <si>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</si>
  <si>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</si>
  <si>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</si>
  <si>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</si>
  <si>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</si>
  <si>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</si>
  <si>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</si>
  <si>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</si>
  <si>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</si>
  <si>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</si>
  <si>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</si>
  <si>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</si>
  <si>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</si>
  <si>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</si>
  <si>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</si>
  <si>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</si>
  <si>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</si>
  <si>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</si>
  <si>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</si>
  <si>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</si>
  <si>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</si>
  <si>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</si>
  <si>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</si>
  <si>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</si>
  <si>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</si>
  <si>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</si>
  <si>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</si>
  <si>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</si>
  <si>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</si>
  <si>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</si>
  <si>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</si>
  <si>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</si>
  <si>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</si>
  <si>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</si>
  <si>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</si>
  <si>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</si>
  <si>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</si>
  <si>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</si>
  <si>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</si>
  <si>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</si>
  <si>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</si>
  <si>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</si>
  <si>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</si>
  <si>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</si>
  <si>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</si>
  <si>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</si>
  <si>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</si>
  <si>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</si>
  <si>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</si>
  <si>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</si>
  <si>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</si>
  <si>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</si>
  <si>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</si>
  <si>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</si>
  <si>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</si>
  <si>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</si>
  <si>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</si>
  <si>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</si>
  <si>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</si>
  <si>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</si>
  <si>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</si>
  <si>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</si>
  <si>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</si>
  <si>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</si>
  <si>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</si>
  <si>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</si>
  <si>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</si>
  <si>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</si>
  <si>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</si>
  <si>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</si>
  <si>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</si>
  <si>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</si>
  <si>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</si>
  <si>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</si>
  <si>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</si>
  <si>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</si>
  <si>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</si>
  <si>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</si>
  <si>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</si>
  <si>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</si>
  <si>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</si>
  <si>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</si>
  <si>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</si>
  <si>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</si>
  <si>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</si>
  <si>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</si>
  <si>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</si>
  <si>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</si>
  <si>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</si>
  <si>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</si>
  <si>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</si>
  <si>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</si>
  <si>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</si>
  <si>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</si>
  <si>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</si>
  <si>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</si>
  <si>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</si>
  <si>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</si>
  <si>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</si>
  <si>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</si>
  <si>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</si>
  <si>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</si>
  <si>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</si>
  <si>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</si>
  <si>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</si>
  <si>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</si>
  <si>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</si>
  <si>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</si>
  <si>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</si>
  <si>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</si>
  <si>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</si>
  <si>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</si>
  <si>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</si>
  <si>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</si>
  <si>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</si>
  <si>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</si>
  <si>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</si>
  <si>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</si>
  <si>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</si>
  <si>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</si>
  <si>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</si>
  <si>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</si>
  <si>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</si>
  <si>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</si>
  <si>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</si>
  <si>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</si>
  <si>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</si>
  <si>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</si>
  <si>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</si>
  <si>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</si>
  <si>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</si>
  <si>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</si>
  <si>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</si>
  <si>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</si>
  <si>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</si>
  <si>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</si>
  <si>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</si>
  <si>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</si>
  <si>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</si>
  <si>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</si>
  <si>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</si>
  <si>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</si>
  <si>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</si>
  <si>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</si>
  <si>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</si>
  <si>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</si>
  <si>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</si>
  <si>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</si>
  <si>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</si>
  <si>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</si>
  <si>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</si>
  <si>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</si>
  <si>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</si>
  <si>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</si>
  <si>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</si>
  <si>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</si>
  <si>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</si>
  <si>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</si>
  <si>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</si>
  <si>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</si>
  <si>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</si>
  <si>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</si>
  <si>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</si>
  <si>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</si>
  <si>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</si>
  <si>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</si>
  <si>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</si>
  <si>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</si>
  <si>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</si>
  <si>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</si>
  <si>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</si>
  <si>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</si>
  <si>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</si>
  <si>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</si>
  <si>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</si>
  <si>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</si>
  <si>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</si>
  <si>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</si>
  <si>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</si>
  <si>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</si>
  <si>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</si>
  <si>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</si>
  <si>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</si>
  <si>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</si>
  <si>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</si>
  <si>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</si>
  <si>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</si>
  <si>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</si>
  <si>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</si>
  <si>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</si>
  <si>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</si>
  <si>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</si>
  <si>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</si>
  <si>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</si>
  <si>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</si>
  <si>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</si>
  <si>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</si>
  <si>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</si>
  <si>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</si>
  <si>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</si>
  <si>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</si>
  <si>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</si>
  <si>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</si>
  <si>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</si>
  <si>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</si>
  <si>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</si>
  <si>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</si>
  <si>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</si>
  <si>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</si>
  <si>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</si>
  <si>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</si>
  <si>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</si>
  <si>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</si>
  <si>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</si>
  <si>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</si>
  <si>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</si>
  <si>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</si>
  <si>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</si>
  <si>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</si>
  <si>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</si>
  <si>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</si>
  <si>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</si>
  <si>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</si>
  <si>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</si>
  <si>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</si>
  <si>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</si>
  <si>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</si>
  <si>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</si>
  <si>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</si>
  <si>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</si>
  <si>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</si>
  <si>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</si>
  <si>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</si>
  <si>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</si>
  <si>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</si>
  <si>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</si>
  <si>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</si>
  <si>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</si>
  <si>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</si>
  <si>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</si>
  <si>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</si>
  <si>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</si>
  <si>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</si>
  <si>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</si>
  <si>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</si>
  <si>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</si>
  <si>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</si>
  <si>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</si>
  <si>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</si>
  <si>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</si>
  <si>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</si>
  <si>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</si>
  <si>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</si>
  <si>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</si>
  <si>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</si>
  <si>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</si>
  <si>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</si>
  <si>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</si>
  <si>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</si>
  <si>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</si>
  <si>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</si>
  <si>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</si>
  <si>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</si>
  <si>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</si>
  <si>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</si>
  <si>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</si>
  <si>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</si>
  <si>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</si>
  <si>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</si>
  <si>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</si>
  <si>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</si>
  <si>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</si>
  <si>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</si>
  <si>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</si>
  <si>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</si>
  <si>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</si>
  <si>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</si>
  <si>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</si>
  <si>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</si>
  <si>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</si>
  <si>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</si>
  <si>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</si>
  <si>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</si>
  <si>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</si>
  <si>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</si>
  <si>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</si>
  <si>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</si>
  <si>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</si>
  <si>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</si>
  <si>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</si>
  <si>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</si>
  <si>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</si>
  <si>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</si>
  <si>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</si>
  <si>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</si>
  <si>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</si>
  <si>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</si>
  <si>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</si>
  <si>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</si>
  <si>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</si>
  <si>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</si>
  <si>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</si>
  <si>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</si>
  <si>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</si>
  <si>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</si>
  <si>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</si>
  <si>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</si>
  <si>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</si>
  <si>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</si>
  <si>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</si>
  <si>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</si>
  <si>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</si>
  <si>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</si>
  <si>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</si>
  <si>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</si>
  <si>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</si>
  <si>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</si>
  <si>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</si>
  <si>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</si>
  <si>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</si>
  <si>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</si>
  <si>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</si>
  <si>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</si>
  <si>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</si>
  <si>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</si>
  <si>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</si>
  <si>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</si>
  <si>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</si>
  <si>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</si>
  <si>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</si>
  <si>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</si>
  <si>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</si>
  <si>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</si>
  <si>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</si>
  <si>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</si>
  <si>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</si>
  <si>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</si>
  <si>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</si>
  <si>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</si>
  <si>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</si>
  <si>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</si>
  <si>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</si>
  <si>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</si>
  <si>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</si>
  <si>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</si>
  <si>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</si>
  <si>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</si>
  <si>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</si>
  <si>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</si>
  <si>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</si>
  <si>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</si>
  <si>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</si>
  <si>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</si>
  <si>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</si>
  <si>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</si>
  <si>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</si>
  <si>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</si>
  <si>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</si>
  <si>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</si>
  <si>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</si>
  <si>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</si>
  <si>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</si>
  <si>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</si>
  <si>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</si>
  <si>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</si>
  <si>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</si>
  <si>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</si>
  <si>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</si>
  <si>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</si>
  <si>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</si>
  <si>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</si>
  <si>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</si>
  <si>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</si>
  <si>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</si>
  <si>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</si>
  <si>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</si>
  <si>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</si>
  <si>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</si>
  <si>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</si>
  <si>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</si>
  <si>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</si>
  <si>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</si>
  <si>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</si>
  <si>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</si>
  <si>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</si>
  <si>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</si>
  <si>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</si>
  <si>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</si>
  <si>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</si>
  <si>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</si>
  <si>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</si>
  <si>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</si>
  <si>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</si>
  <si>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</si>
  <si>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</si>
  <si>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</si>
  <si>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</si>
  <si>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</si>
  <si>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</si>
  <si>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</si>
  <si>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</si>
  <si>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</si>
  <si>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</si>
  <si>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</si>
  <si>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</si>
  <si>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</si>
  <si>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</si>
  <si>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</si>
  <si>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</si>
  <si>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</si>
  <si>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</si>
  <si>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</si>
  <si>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</si>
  <si>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</si>
  <si>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</si>
  <si>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</si>
  <si>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</si>
  <si>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</si>
  <si>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</si>
  <si>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</si>
  <si>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</si>
  <si>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</si>
  <si>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</si>
  <si>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</si>
  <si>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</si>
  <si>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</si>
  <si>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</si>
  <si>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</si>
  <si>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</si>
  <si>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</si>
  <si>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</si>
  <si>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</si>
  <si>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</si>
  <si>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</si>
  <si>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</si>
  <si>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</si>
  <si>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</si>
  <si>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</si>
  <si>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</si>
  <si>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</si>
  <si>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</si>
  <si>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</si>
  <si>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</si>
  <si>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</si>
  <si>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</si>
  <si>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</si>
  <si>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</si>
  <si>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</si>
  <si>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</si>
  <si>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</si>
  <si>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</si>
  <si>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</si>
  <si>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</si>
  <si>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</si>
  <si>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</si>
  <si>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</si>
  <si>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</si>
  <si>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</si>
  <si>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</si>
  <si>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</si>
  <si>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</si>
  <si>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</si>
  <si>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</si>
  <si>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</si>
  <si>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</si>
  <si>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</si>
  <si>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</si>
  <si>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</si>
  <si>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</si>
  <si>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</si>
  <si>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</si>
  <si>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</si>
  <si>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</si>
  <si>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</si>
  <si>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</si>
  <si>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</si>
  <si>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</si>
  <si>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</si>
  <si>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</si>
  <si>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</si>
  <si>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</si>
  <si>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</si>
  <si>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</si>
  <si>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</si>
  <si>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</si>
  <si>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</si>
  <si>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</si>
  <si>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</si>
  <si>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</si>
  <si>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</si>
  <si>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</si>
  <si>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</si>
  <si>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</si>
  <si>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</si>
  <si>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</si>
  <si>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</si>
  <si>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</si>
  <si>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</si>
  <si>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</si>
  <si>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</si>
  <si>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</si>
  <si>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</si>
  <si>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</si>
  <si>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</si>
  <si>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</si>
  <si>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</si>
  <si>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</si>
  <si>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</si>
  <si>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</si>
  <si>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</si>
  <si>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</si>
  <si>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</si>
  <si>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</si>
  <si>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</si>
  <si>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</si>
  <si>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</si>
  <si>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</si>
  <si>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</si>
  <si>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</si>
  <si>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</si>
  <si>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</si>
  <si>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</si>
  <si>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</si>
  <si>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</si>
  <si>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</si>
  <si>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</si>
  <si>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</si>
  <si>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</si>
  <si>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</si>
  <si>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</si>
  <si>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</si>
  <si>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</si>
  <si>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</si>
  <si>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</si>
  <si>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</si>
  <si>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</si>
  <si>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</si>
  <si>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</si>
  <si>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</si>
  <si>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</si>
  <si>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</si>
  <si>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</si>
  <si>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</si>
  <si>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</si>
  <si>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</si>
  <si>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</si>
  <si>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</si>
  <si>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</si>
  <si>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</si>
  <si>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</si>
  <si>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</si>
  <si>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</si>
  <si>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</si>
  <si>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</si>
  <si>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</si>
  <si>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</si>
  <si>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</si>
  <si>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</si>
  <si>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</si>
  <si>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</si>
  <si>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</si>
  <si>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</si>
  <si>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</si>
  <si>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</si>
  <si>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</si>
  <si>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</si>
  <si>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</si>
  <si>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</si>
  <si>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</si>
  <si>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</si>
  <si>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</si>
  <si>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</si>
  <si>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</si>
  <si>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</si>
  <si>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</si>
  <si>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</si>
  <si>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</si>
  <si>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</si>
  <si>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</si>
  <si>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</si>
  <si>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</si>
  <si>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</si>
  <si>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</si>
  <si>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</si>
  <si>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</si>
  <si>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</si>
  <si>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</si>
  <si>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</si>
  <si>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</si>
  <si>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</si>
  <si>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</si>
  <si>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</si>
  <si>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</si>
  <si>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</si>
  <si>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</si>
  <si>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</si>
  <si>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</si>
  <si>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</si>
  <si>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</si>
  <si>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</si>
  <si>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</si>
  <si>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</si>
  <si>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</si>
  <si>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</si>
  <si>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</si>
  <si>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</si>
  <si>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</si>
  <si>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</si>
  <si>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</si>
  <si>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</si>
  <si>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</si>
  <si>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</si>
  <si>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</si>
  <si>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</si>
  <si>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</si>
  <si>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</si>
  <si>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</si>
  <si>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</si>
  <si>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</si>
  <si>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</si>
  <si>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</si>
  <si>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</si>
  <si>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</si>
  <si>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</si>
  <si>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</si>
  <si>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</si>
  <si>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</si>
  <si>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</si>
  <si>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</si>
  <si>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</si>
  <si>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</si>
  <si>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</si>
  <si>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</si>
  <si>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</si>
  <si>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</si>
  <si>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</si>
  <si>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</si>
  <si>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</si>
  <si>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</si>
  <si>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</si>
  <si>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</si>
  <si>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</si>
  <si>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</si>
  <si>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</si>
  <si>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</si>
  <si>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</si>
  <si>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</si>
  <si>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</si>
  <si>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</si>
  <si>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</si>
  <si>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</si>
  <si>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</si>
  <si>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</si>
  <si>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</si>
  <si>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</si>
  <si>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</si>
  <si>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</si>
  <si>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</si>
  <si>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</si>
  <si>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</si>
  <si>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</si>
  <si>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</si>
  <si>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</si>
  <si>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</si>
  <si>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</si>
  <si>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</si>
  <si>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</si>
  <si>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</si>
  <si>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</si>
  <si>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</si>
  <si>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</si>
  <si>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</si>
  <si>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</si>
  <si>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</si>
  <si>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</si>
  <si>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</si>
  <si>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</si>
  <si>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</si>
  <si>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</si>
  <si>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</si>
  <si>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</si>
  <si>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</si>
  <si>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</si>
  <si>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</si>
  <si>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</si>
  <si>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</si>
  <si>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</si>
  <si>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</si>
  <si>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</si>
  <si>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</si>
  <si>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</si>
  <si>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</si>
  <si>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</si>
  <si>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</si>
  <si>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</si>
  <si>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</si>
  <si>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</si>
  <si>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</si>
  <si>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</si>
  <si>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</si>
  <si>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</si>
  <si>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</si>
  <si>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</si>
  <si>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</si>
  <si>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</si>
  <si>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</si>
  <si>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</si>
  <si>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</si>
  <si>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</si>
  <si>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</si>
  <si>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</si>
  <si>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</si>
  <si>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</si>
  <si>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</si>
  <si>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</si>
  <si>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</si>
  <si>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</si>
  <si>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</si>
  <si>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</si>
  <si>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</si>
  <si>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</si>
  <si>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</si>
  <si>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</si>
  <si>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</si>
  <si>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</si>
  <si>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</si>
  <si>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</si>
  <si>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</si>
  <si>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</si>
  <si>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</si>
  <si>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</si>
  <si>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</si>
  <si>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</si>
  <si>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</si>
  <si>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</si>
  <si>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</si>
  <si>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</si>
  <si>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</si>
  <si>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</si>
  <si>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</si>
  <si>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</si>
  <si>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</si>
  <si>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</si>
  <si>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</si>
  <si>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</si>
  <si>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</si>
  <si>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</si>
  <si>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</si>
  <si>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</si>
  <si>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</si>
  <si>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</si>
  <si>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</si>
  <si>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</si>
  <si>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</si>
  <si>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</si>
  <si>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</si>
  <si>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</si>
  <si>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</si>
  <si>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</si>
  <si>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</si>
  <si>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</si>
  <si>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</si>
  <si>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</si>
  <si>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</si>
  <si>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</si>
  <si>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</si>
  <si>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</si>
  <si>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</si>
  <si>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</si>
  <si>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</si>
  <si>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</si>
  <si>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</si>
  <si>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</si>
  <si>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</si>
  <si>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</si>
  <si>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</si>
  <si>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</si>
  <si>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</si>
  <si>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</si>
  <si>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</si>
  <si>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</si>
  <si>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</si>
  <si>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</si>
  <si>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</si>
  <si>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</si>
  <si>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</si>
  <si>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</si>
  <si>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</si>
  <si>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</si>
  <si>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</si>
  <si>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</si>
  <si>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</si>
  <si>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</si>
  <si>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</si>
  <si>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</si>
  <si>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</si>
  <si>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</si>
  <si>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</si>
  <si>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</si>
  <si>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</si>
  <si>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</si>
  <si>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</si>
  <si>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</si>
  <si>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</si>
  <si>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</si>
  <si>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</si>
  <si>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</si>
  <si>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</si>
  <si>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</si>
  <si>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</si>
  <si>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</si>
  <si>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</si>
  <si>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</si>
  <si>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</si>
  <si>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</si>
  <si>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</si>
  <si>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</si>
  <si>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</si>
  <si>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</si>
  <si>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</si>
  <si>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</si>
  <si>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</si>
  <si>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</si>
  <si>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</si>
  <si>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</si>
  <si>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</si>
  <si>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</si>
  <si>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</si>
  <si>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</si>
  <si>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</si>
  <si>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</si>
  <si>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</si>
  <si>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</si>
  <si>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</si>
  <si>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</si>
  <si>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</si>
  <si>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</si>
  <si>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</si>
  <si>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</si>
  <si>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</si>
  <si>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</si>
  <si>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</si>
  <si>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</si>
  <si>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</si>
  <si>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</si>
  <si>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</si>
  <si>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</si>
  <si>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</si>
  <si>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</si>
  <si>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</si>
  <si>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</si>
  <si>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</si>
  <si>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</si>
  <si>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</si>
  <si>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</si>
  <si>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</si>
  <si>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</si>
  <si>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</si>
  <si>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</si>
  <si>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</si>
  <si>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</si>
  <si>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</si>
  <si>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</si>
  <si>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</si>
  <si>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</si>
  <si>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</si>
  <si>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</si>
  <si>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</si>
  <si>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</si>
  <si>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</si>
  <si>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</si>
  <si>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</si>
  <si>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</si>
  <si>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</si>
  <si>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</si>
  <si>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</si>
  <si>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</si>
  <si>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</si>
  <si>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</si>
  <si>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</si>
  <si>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</si>
  <si>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</si>
  <si>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</si>
  <si>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</si>
  <si>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</si>
  <si>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</si>
  <si>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</si>
  <si>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</si>
  <si>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</si>
  <si>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</si>
  <si>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</si>
  <si>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</si>
  <si>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</si>
  <si>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</si>
  <si>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</si>
  <si>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</si>
  <si>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</si>
  <si>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</si>
  <si>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</si>
  <si>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</si>
  <si>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</si>
  <si>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</si>
  <si>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</si>
  <si>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</si>
  <si>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</si>
  <si>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</si>
  <si>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</si>
  <si>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</si>
  <si>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</si>
  <si>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</si>
  <si>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</si>
  <si>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</si>
  <si>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</si>
  <si>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</si>
  <si>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</si>
  <si>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</si>
  <si>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</si>
  <si>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</si>
  <si>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</si>
  <si>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</si>
  <si>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</si>
  <si>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</si>
  <si>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</si>
  <si>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</si>
  <si>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</si>
  <si>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</si>
  <si>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</si>
  <si>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</si>
  <si>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</si>
  <si>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</si>
  <si>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</si>
  <si>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</si>
  <si>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</si>
  <si>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</si>
  <si>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</si>
  <si>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</si>
  <si>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</si>
  <si>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</si>
  <si>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</si>
  <si>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</si>
  <si>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</si>
  <si>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</si>
  <si>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</si>
  <si>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</si>
  <si>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</si>
  <si>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</si>
  <si>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</si>
  <si>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</si>
  <si>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</si>
  <si>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</si>
  <si>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</si>
  <si>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</si>
  <si>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</si>
  <si>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</si>
  <si>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</si>
  <si>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</si>
  <si>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</si>
  <si>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</si>
  <si>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</si>
  <si>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</si>
  <si>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</si>
  <si>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</si>
  <si>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</si>
  <si>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</si>
  <si>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</si>
  <si>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</si>
  <si>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</si>
  <si>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</si>
  <si>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</si>
  <si>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</si>
  <si>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</si>
  <si>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</si>
  <si>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</si>
  <si>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</si>
  <si>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</si>
  <si>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</si>
  <si>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</si>
  <si>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</si>
  <si>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</si>
  <si>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</si>
  <si>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</si>
  <si>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</si>
  <si>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</si>
  <si>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</si>
  <si>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</si>
  <si>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</si>
  <si>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</si>
  <si>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</si>
  <si>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</si>
  <si>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</si>
  <si>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</si>
  <si>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</si>
  <si>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</si>
  <si>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</si>
  <si>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</si>
  <si>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</si>
  <si>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</si>
  <si>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</si>
  <si>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</si>
  <si>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</si>
  <si>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</si>
  <si>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</si>
  <si>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</si>
  <si>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</si>
  <si>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</si>
  <si>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</si>
  <si>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</si>
  <si>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</si>
  <si>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</si>
  <si>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</si>
  <si>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</si>
  <si>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</si>
  <si>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</si>
  <si>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</si>
  <si>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</si>
  <si>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</si>
  <si>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</si>
  <si>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</si>
  <si>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</si>
  <si>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</si>
  <si>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</si>
  <si>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</si>
  <si>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</si>
  <si>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</si>
  <si>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</si>
  <si>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</si>
  <si>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</si>
  <si>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</si>
  <si>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</si>
  <si>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</si>
  <si>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</si>
  <si>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</si>
  <si>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</si>
  <si>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</si>
  <si>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</si>
  <si>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</si>
  <si>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</si>
  <si>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</si>
  <si>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</si>
  <si>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</si>
  <si>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</si>
  <si>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</si>
  <si>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</si>
  <si>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</si>
  <si>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</si>
  <si>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</si>
  <si>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</si>
  <si>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</si>
  <si>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</si>
  <si>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</si>
  <si>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</si>
  <si>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</si>
  <si>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</si>
  <si>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</si>
  <si>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</si>
  <si>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</si>
  <si>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</si>
  <si>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</si>
  <si>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</si>
  <si>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</si>
  <si>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</si>
  <si>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</si>
  <si>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</si>
  <si>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</si>
  <si>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</si>
  <si>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</si>
  <si>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</si>
  <si>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</si>
  <si>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</si>
  <si>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</si>
  <si>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</si>
  <si>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</si>
  <si>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</si>
  <si>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</si>
  <si>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</si>
  <si>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</si>
  <si>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</si>
  <si>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</si>
  <si>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</si>
  <si>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</si>
  <si>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</si>
  <si>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</si>
  <si>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</si>
  <si>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</si>
  <si>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</si>
  <si>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</si>
  <si>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</si>
  <si>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</si>
  <si>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</si>
  <si>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</si>
  <si>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</si>
  <si>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</si>
  <si>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</si>
  <si>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</si>
  <si>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</si>
  <si>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</si>
  <si>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</si>
  <si>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</si>
  <si>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</si>
  <si>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</si>
  <si>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</si>
  <si>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</si>
  <si>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</si>
  <si>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</si>
  <si>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</si>
  <si>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</si>
  <si>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</si>
  <si>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</si>
  <si>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</si>
  <si>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</si>
  <si>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</si>
  <si>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</si>
  <si>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</si>
  <si>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</si>
  <si>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</si>
  <si>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</si>
  <si>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</si>
  <si>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</si>
  <si>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</si>
  <si>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</si>
  <si>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</si>
  <si>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</si>
  <si>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</si>
  <si>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</si>
  <si>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</si>
  <si>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</si>
  <si>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</si>
  <si>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</si>
  <si>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</si>
  <si>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</si>
  <si>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</si>
  <si>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</si>
  <si>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</si>
  <si>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</si>
  <si>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</si>
  <si>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</si>
  <si>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</si>
  <si>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</si>
  <si>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</si>
  <si>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</si>
  <si>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</si>
  <si>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</si>
  <si>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</si>
  <si>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</si>
  <si>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</si>
  <si>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</si>
  <si>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</si>
  <si>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</si>
  <si>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</si>
  <si>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</si>
  <si>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</si>
  <si>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</si>
  <si>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</si>
  <si>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</si>
  <si>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</si>
  <si>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</si>
  <si>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</si>
  <si>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</si>
  <si>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</si>
  <si>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</si>
  <si>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</si>
  <si>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</si>
  <si>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</si>
  <si>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</si>
  <si>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</si>
  <si>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</si>
  <si>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</si>
  <si>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</si>
  <si>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</si>
  <si>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</si>
  <si>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</si>
  <si>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</si>
  <si>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</si>
  <si>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</si>
  <si>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</si>
  <si>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</si>
  <si>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</si>
  <si>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</si>
  <si>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</si>
  <si>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</si>
  <si>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</si>
  <si>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</si>
  <si>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</si>
  <si>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</si>
  <si>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</si>
  <si>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</si>
  <si>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</si>
  <si>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</si>
  <si>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</si>
  <si>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</si>
  <si>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</si>
  <si>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</si>
  <si>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</si>
  <si>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</si>
  <si>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</si>
  <si>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</si>
  <si>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</si>
  <si>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</si>
  <si>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</si>
  <si>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</si>
  <si>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</si>
  <si>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</si>
  <si>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</si>
  <si>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</si>
  <si>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</si>
  <si>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</si>
  <si>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</si>
  <si>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</si>
  <si>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</si>
  <si>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</si>
  <si>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</si>
  <si>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</si>
  <si>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</si>
  <si>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</si>
  <si>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</si>
  <si>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</si>
  <si>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</si>
  <si>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</si>
  <si>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</si>
  <si>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</si>
  <si>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</si>
  <si>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</si>
  <si>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</si>
  <si>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</si>
  <si>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</si>
  <si>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</si>
  <si>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</si>
  <si>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</si>
  <si>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</si>
  <si>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</si>
  <si>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</si>
  <si>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</si>
  <si>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</si>
  <si>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</si>
  <si>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</si>
  <si>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</si>
  <si>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</si>
  <si>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</si>
  <si>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</si>
  <si>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</si>
  <si>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</si>
  <si>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</si>
  <si>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</si>
  <si>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</si>
  <si>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</si>
  <si>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</si>
  <si>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</si>
  <si>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</si>
  <si>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</si>
  <si>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</si>
  <si>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</si>
  <si>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</si>
  <si>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</si>
  <si>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</si>
  <si>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</si>
  <si>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</si>
  <si>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</si>
  <si>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</si>
  <si>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</si>
  <si>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</si>
  <si>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</si>
  <si>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</si>
  <si>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</si>
  <si>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</si>
  <si>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</si>
  <si>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</si>
  <si>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</si>
  <si>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</si>
  <si>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</si>
  <si>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</si>
  <si>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</si>
  <si>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</si>
  <si>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</si>
  <si>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</si>
  <si>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</si>
  <si>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</si>
  <si>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</si>
  <si>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</si>
  <si>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</si>
  <si>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</si>
  <si>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</si>
  <si>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</si>
  <si>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</si>
  <si>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</si>
  <si>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</si>
  <si>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</si>
  <si>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</si>
  <si>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</si>
  <si>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</si>
  <si>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</si>
  <si>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</si>
  <si>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</si>
  <si>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</si>
  <si>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</si>
  <si>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</si>
  <si>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</si>
  <si>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</si>
  <si>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</si>
  <si>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</si>
  <si>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</si>
  <si>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</si>
  <si>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</si>
  <si>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</si>
  <si>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</si>
  <si>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</si>
  <si>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</si>
  <si>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</si>
  <si>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</si>
  <si>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</si>
  <si>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</si>
  <si>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</si>
  <si>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</si>
  <si>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</si>
  <si>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</si>
  <si>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</si>
  <si>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</si>
  <si>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</si>
  <si>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</si>
  <si>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</si>
  <si>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</si>
  <si>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</si>
  <si>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</si>
  <si>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</si>
  <si>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</si>
  <si>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</si>
  <si>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</si>
  <si>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</si>
  <si>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</si>
  <si>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</si>
  <si>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</si>
  <si>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</si>
  <si>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</si>
  <si>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</si>
  <si>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</si>
  <si>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</si>
  <si>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</si>
  <si>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</si>
  <si>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</si>
  <si>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</si>
  <si>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</si>
  <si>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</si>
  <si>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</si>
  <si>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</si>
  <si>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</si>
  <si>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</si>
  <si>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</si>
  <si>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</si>
  <si>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</si>
  <si>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</si>
  <si>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</si>
  <si>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</si>
  <si>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</si>
  <si>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</si>
  <si>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</si>
  <si>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</si>
  <si>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</si>
  <si>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</si>
  <si>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</si>
  <si>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</si>
  <si>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</si>
  <si>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</si>
  <si>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</si>
  <si>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</si>
  <si>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</si>
  <si>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</si>
  <si>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</si>
  <si>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</si>
  <si>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</si>
  <si>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</si>
  <si>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</si>
  <si>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</si>
  <si>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</si>
  <si>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</si>
  <si>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</si>
  <si>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</si>
  <si>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</si>
  <si>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</si>
  <si>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</si>
  <si>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</si>
  <si>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</si>
  <si>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</si>
  <si>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</si>
  <si>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</si>
  <si>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</si>
  <si>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</si>
  <si>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</si>
  <si>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</si>
  <si>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</si>
  <si>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</si>
  <si>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</si>
  <si>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</si>
  <si>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</si>
  <si>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</si>
  <si>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</si>
  <si>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</si>
  <si>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</si>
  <si>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</si>
  <si>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</si>
  <si>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</si>
  <si>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</si>
  <si>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</si>
  <si>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</si>
  <si>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</si>
  <si>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</si>
  <si>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</si>
  <si>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</si>
  <si>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</si>
  <si>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</si>
  <si>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</si>
  <si>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</si>
  <si>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</si>
  <si>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</si>
  <si>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</si>
  <si>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</si>
  <si>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</si>
  <si>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</si>
  <si>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</si>
  <si>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</si>
  <si>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</si>
  <si>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</si>
  <si>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</si>
  <si>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</si>
  <si>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</si>
  <si>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</si>
  <si>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</si>
  <si>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</si>
  <si>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</si>
  <si>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</si>
  <si>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</si>
  <si>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</si>
  <si>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</si>
  <si>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</si>
  <si>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</si>
  <si>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</si>
  <si>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</si>
  <si>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</si>
  <si>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</si>
  <si>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</si>
  <si>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</si>
  <si>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</si>
  <si>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</si>
  <si>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</si>
  <si>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</si>
  <si>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</si>
  <si>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</si>
  <si>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</si>
  <si>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</si>
  <si>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</si>
  <si>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</si>
  <si>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</si>
  <si>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</si>
  <si>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</si>
  <si>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</si>
  <si>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</si>
  <si>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</si>
  <si>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</si>
  <si>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</si>
  <si>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</si>
  <si>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</si>
  <si>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</si>
  <si>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</si>
  <si>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</si>
  <si>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</si>
  <si>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</si>
  <si>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</si>
  <si>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</si>
  <si>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</si>
  <si>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</si>
  <si>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</si>
  <si>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</si>
  <si>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</si>
  <si>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</si>
  <si>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</si>
  <si>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</si>
  <si>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</si>
  <si>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</si>
  <si>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</si>
  <si>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</si>
  <si>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</si>
  <si>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</si>
  <si>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</si>
  <si>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</si>
  <si>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</si>
  <si>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</si>
  <si>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</si>
  <si>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</si>
  <si>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</si>
  <si>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</si>
  <si>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</si>
  <si>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</si>
  <si>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</si>
  <si>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</si>
  <si>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</si>
  <si>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</si>
  <si>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</si>
  <si>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</si>
  <si>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</si>
  <si>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</si>
  <si>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</si>
  <si>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</si>
  <si>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</si>
  <si>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</si>
  <si>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</si>
  <si>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</si>
  <si>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</si>
  <si>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</si>
  <si>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</si>
  <si>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</si>
  <si>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</si>
  <si>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</si>
  <si>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</si>
  <si>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</si>
  <si>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</si>
  <si>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</si>
  <si>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</si>
  <si>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</si>
  <si>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</si>
  <si>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</si>
  <si>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</si>
  <si>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</si>
  <si>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</si>
  <si>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</si>
  <si>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</si>
  <si>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</si>
  <si>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</si>
  <si>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</si>
  <si>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</si>
  <si>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</si>
  <si>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</si>
  <si>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</si>
  <si>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</si>
  <si>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</si>
  <si>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</si>
  <si>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</si>
  <si>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</si>
  <si>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</si>
  <si>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</si>
  <si>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</si>
  <si>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</si>
  <si>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</si>
  <si>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</si>
  <si>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</si>
  <si>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</si>
  <si>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</si>
  <si>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</si>
  <si>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</si>
  <si>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</si>
  <si>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</si>
  <si>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</si>
  <si>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</si>
  <si>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</si>
  <si>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</si>
  <si>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</si>
  <si>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</si>
  <si>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</si>
  <si>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</si>
  <si>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</si>
  <si>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</si>
  <si>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</si>
  <si>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</si>
  <si>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</si>
  <si>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</si>
  <si>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</si>
  <si>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</si>
  <si>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</si>
  <si>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</si>
  <si>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</si>
  <si>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</si>
  <si>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</si>
  <si>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</si>
  <si>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</si>
  <si>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</si>
  <si>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</si>
  <si>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</si>
  <si>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</si>
  <si>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</si>
  <si>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</si>
  <si>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</si>
  <si>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</si>
  <si>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</si>
  <si>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</si>
  <si>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</si>
  <si>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</si>
  <si>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</si>
  <si>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</si>
  <si>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</si>
  <si>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</si>
  <si>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</si>
  <si>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</si>
  <si>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</si>
  <si>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</si>
  <si>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</si>
  <si>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</si>
  <si>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</si>
  <si>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</si>
  <si>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</si>
  <si>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</si>
  <si>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</si>
  <si>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</si>
  <si>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</si>
  <si>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</si>
  <si>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</si>
  <si>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</si>
  <si>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</si>
  <si>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</si>
  <si>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</si>
  <si>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</si>
  <si>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</si>
  <si>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</si>
  <si>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</si>
  <si>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</si>
  <si>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</si>
  <si>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</si>
  <si>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</si>
  <si>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</si>
  <si>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</si>
  <si>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</si>
  <si>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</si>
  <si>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</si>
  <si>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</si>
  <si>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</si>
  <si>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</si>
  <si>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</si>
  <si>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</si>
  <si>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</si>
  <si>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</si>
  <si>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</si>
  <si>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</si>
  <si>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</si>
  <si>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</si>
  <si>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</si>
  <si>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</si>
  <si>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</si>
  <si>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</si>
  <si>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</si>
  <si>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</si>
  <si>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</si>
  <si>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</si>
  <si>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</si>
  <si>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</si>
  <si>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</si>
  <si>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</si>
  <si>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</si>
  <si>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</si>
  <si>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</si>
  <si>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</si>
  <si>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</si>
  <si>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</si>
  <si>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</si>
  <si>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</si>
  <si>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</si>
  <si>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</si>
  <si>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</si>
  <si>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</si>
  <si>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</si>
  <si>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</si>
  <si>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</si>
  <si>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</si>
  <si>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</si>
  <si>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</si>
  <si>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</si>
  <si>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</si>
  <si>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</si>
  <si>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</si>
  <si>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</si>
  <si>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</si>
  <si>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</si>
  <si>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</si>
  <si>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</si>
  <si>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</si>
  <si>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</si>
  <si>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</si>
  <si>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</si>
  <si>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</si>
  <si>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</si>
  <si>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</si>
  <si>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</si>
  <si>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</si>
  <si>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</si>
  <si>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</si>
  <si>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</si>
  <si>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</si>
  <si>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</si>
  <si>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</si>
  <si>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</si>
  <si>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</si>
  <si>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</si>
  <si>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</si>
  <si>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</si>
  <si>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</si>
  <si>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</si>
  <si>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</si>
  <si>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</si>
  <si>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</si>
  <si>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</si>
  <si>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</si>
  <si>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</si>
  <si>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</si>
  <si>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</si>
  <si>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</si>
  <si>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</si>
  <si>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</si>
  <si>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</si>
  <si>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</si>
  <si>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</si>
  <si>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</si>
  <si>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</si>
  <si>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</si>
  <si>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</si>
  <si>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</si>
  <si>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</si>
  <si>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</si>
  <si>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</si>
  <si>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</si>
  <si>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</si>
  <si>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</si>
  <si>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</si>
  <si>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</si>
  <si>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</si>
  <si>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</si>
  <si>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</si>
  <si>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</si>
  <si>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</si>
  <si>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</si>
  <si>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</si>
  <si>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</si>
  <si>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</si>
  <si>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</si>
  <si>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</si>
  <si>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</si>
  <si>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</si>
  <si>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</si>
  <si>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</si>
  <si>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</si>
  <si>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</si>
  <si>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</si>
  <si>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</si>
  <si>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</si>
  <si>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</si>
  <si>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</si>
  <si>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</si>
  <si>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</si>
  <si>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</si>
  <si>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</si>
  <si>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</si>
  <si>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</si>
  <si>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</si>
  <si>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</si>
  <si>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</si>
  <si>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</si>
  <si>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</si>
  <si>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</si>
  <si>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</si>
  <si>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</si>
  <si>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</si>
  <si>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</si>
  <si>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</si>
  <si>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</si>
  <si>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</si>
  <si>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</si>
  <si>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</si>
  <si>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</si>
  <si>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</si>
  <si>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</si>
  <si>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</si>
  <si>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</si>
  <si>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</si>
  <si>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</si>
  <si>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</si>
  <si>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</si>
  <si>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</si>
  <si>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</si>
  <si>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</si>
  <si>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</si>
  <si>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</si>
  <si>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</si>
  <si>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</si>
  <si>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</si>
  <si>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</si>
  <si>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</si>
  <si>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</si>
  <si>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</si>
  <si>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</si>
  <si>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</si>
  <si>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</si>
  <si>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</si>
  <si>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</si>
  <si>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</si>
  <si>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</si>
  <si>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</si>
  <si>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</si>
  <si>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</si>
  <si>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</si>
  <si>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</si>
  <si>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</si>
  <si>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</si>
  <si>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</si>
  <si>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</si>
  <si>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</si>
  <si>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</si>
  <si>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</si>
  <si>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</si>
  <si>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</si>
  <si>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</si>
  <si>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</si>
  <si>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</si>
  <si>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</si>
  <si>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</si>
  <si>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</si>
  <si>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</si>
  <si>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</si>
  <si>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</si>
  <si>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</si>
  <si>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</si>
  <si>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</si>
  <si>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</si>
  <si>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</si>
  <si>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</si>
  <si>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</si>
  <si>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</si>
  <si>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</si>
  <si>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</si>
  <si>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</si>
  <si>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</si>
  <si>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</si>
  <si>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</si>
  <si>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</si>
  <si>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</si>
  <si>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</si>
  <si>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</si>
  <si>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</si>
  <si>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</si>
  <si>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</si>
  <si>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</si>
  <si>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</si>
  <si>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</si>
  <si>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</si>
  <si>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</si>
  <si>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</si>
  <si>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</si>
  <si>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</si>
  <si>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</si>
  <si>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</si>
  <si>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</si>
  <si>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</si>
  <si>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</si>
  <si>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</si>
  <si>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</si>
  <si>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</si>
  <si>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</si>
  <si>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</si>
  <si>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</si>
  <si>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</si>
  <si>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</si>
  <si>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</si>
  <si>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</si>
  <si>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</si>
  <si>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</si>
  <si>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</si>
  <si>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</si>
  <si>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</si>
  <si>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</si>
  <si>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</si>
  <si>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</si>
  <si>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</si>
  <si>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</si>
  <si>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</si>
  <si>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</si>
  <si>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</si>
  <si>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</si>
  <si>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</si>
  <si>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</si>
  <si>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</si>
  <si>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</si>
  <si>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</si>
  <si>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</si>
  <si>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</si>
  <si>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</si>
  <si>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</si>
  <si>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</si>
  <si>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</si>
  <si>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</si>
  <si>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</si>
  <si>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</si>
  <si>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</si>
  <si>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</si>
  <si>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</si>
  <si>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</si>
  <si>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</si>
  <si>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</si>
  <si>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</si>
  <si>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</si>
  <si>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</si>
  <si>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</si>
  <si>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</si>
  <si>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</si>
  <si>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</si>
  <si>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</si>
  <si>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</si>
  <si>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</si>
  <si>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</si>
  <si>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</si>
  <si>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</si>
  <si>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</si>
  <si>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</si>
  <si>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</si>
  <si>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</si>
  <si>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</si>
  <si>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</si>
  <si>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</si>
  <si>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</si>
  <si>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</si>
  <si>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</si>
  <si>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</si>
  <si>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</si>
  <si>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</si>
  <si>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</si>
  <si>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</si>
  <si>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</si>
  <si>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</si>
  <si>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</si>
  <si>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</si>
  <si>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</si>
  <si>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</si>
  <si>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</si>
  <si>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</si>
  <si>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</si>
  <si>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</si>
  <si>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</si>
  <si>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</si>
  <si>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</si>
  <si>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</si>
  <si>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</si>
  <si>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</si>
  <si>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</si>
  <si>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</si>
  <si>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</si>
  <si>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</si>
  <si>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</si>
  <si>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</si>
  <si>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</si>
  <si>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</si>
  <si>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</si>
  <si>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</si>
  <si>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</si>
  <si>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</si>
  <si>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</si>
  <si>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</si>
  <si>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</si>
  <si>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</si>
  <si>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</si>
  <si>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</si>
  <si>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</si>
  <si>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</si>
  <si>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</si>
  <si>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</si>
  <si>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</si>
  <si>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</si>
  <si>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</si>
  <si>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</si>
  <si>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</si>
  <si>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</si>
  <si>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</si>
  <si>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</si>
  <si>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</si>
  <si>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</si>
  <si>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</si>
  <si>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</si>
  <si>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</si>
  <si>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</si>
  <si>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</si>
  <si>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</si>
  <si>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</si>
  <si>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</si>
  <si>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</si>
  <si>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</si>
  <si>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</si>
  <si>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</si>
  <si>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</si>
  <si>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</si>
  <si>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</si>
  <si>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</si>
  <si>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</si>
  <si>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</si>
  <si>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</si>
  <si>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</si>
  <si>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</si>
  <si>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</si>
  <si>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</si>
  <si>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</si>
  <si>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</si>
  <si>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</si>
  <si>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</si>
  <si>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</si>
  <si>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</si>
  <si>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</si>
  <si>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</si>
  <si>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</si>
  <si>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</si>
  <si>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</si>
  <si>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</si>
  <si>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</si>
  <si>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</si>
  <si>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</si>
  <si>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</si>
  <si>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</si>
  <si>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</si>
  <si>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</si>
  <si>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</si>
  <si>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</si>
  <si>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</si>
  <si>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</si>
  <si>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</si>
  <si>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</si>
  <si>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</si>
  <si>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</si>
  <si>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</si>
  <si>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</si>
  <si>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</si>
  <si>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</si>
  <si>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</si>
  <si>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</si>
  <si>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</si>
  <si>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</si>
  <si>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</si>
  <si>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</si>
  <si>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</si>
  <si>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</si>
  <si>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</si>
  <si>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</si>
  <si>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</si>
  <si>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</si>
  <si>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</si>
  <si>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</si>
  <si>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</si>
  <si>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</si>
  <si>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</si>
  <si>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</si>
  <si>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</si>
  <si>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</si>
  <si>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</si>
  <si>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</si>
  <si>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</si>
  <si>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</si>
  <si>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</si>
  <si>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</si>
  <si>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</si>
  <si>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</si>
  <si>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</si>
  <si>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</si>
  <si>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</si>
  <si>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</si>
  <si>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</si>
  <si>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</si>
  <si>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</si>
  <si>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</si>
  <si>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</si>
  <si>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</si>
  <si>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</si>
  <si>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</si>
  <si>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</si>
  <si>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</si>
  <si>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</si>
  <si>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</si>
  <si>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</si>
  <si>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</si>
  <si>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</si>
  <si>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</si>
  <si>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</si>
  <si>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</si>
  <si>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</si>
  <si>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</si>
  <si>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</si>
  <si>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</si>
  <si>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</si>
  <si>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</si>
  <si>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</si>
  <si>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</si>
  <si>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</si>
  <si>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</si>
  <si>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</si>
  <si>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</si>
  <si>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</si>
  <si>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</si>
  <si>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</si>
  <si>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</si>
  <si>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</si>
  <si>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</si>
  <si>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</si>
  <si>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</si>
  <si>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</si>
  <si>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</si>
  <si>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</si>
  <si>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</si>
  <si>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</si>
  <si>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</si>
  <si>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</si>
  <si>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</si>
  <si>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</si>
  <si>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</si>
  <si>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</si>
  <si>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</si>
  <si>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</si>
  <si>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</si>
  <si>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</si>
  <si>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</si>
  <si>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</si>
  <si>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</si>
  <si>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</si>
  <si>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</si>
  <si>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</si>
  <si>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</si>
  <si>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</si>
  <si>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</si>
  <si>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</si>
  <si>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</si>
  <si>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</si>
  <si>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</si>
  <si>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</si>
  <si>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</si>
  <si>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</si>
  <si>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</si>
  <si>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</si>
  <si>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</si>
  <si>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</si>
  <si>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</si>
  <si>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</si>
  <si>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</si>
  <si>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</si>
  <si>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</si>
  <si>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</si>
  <si>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</si>
  <si>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</si>
  <si>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</si>
  <si>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</si>
  <si>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</si>
  <si>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</si>
  <si>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</si>
  <si>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</si>
  <si>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</si>
  <si>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</si>
  <si>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</si>
  <si>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</si>
  <si>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</si>
  <si>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</si>
  <si>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</si>
  <si>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</si>
  <si>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</si>
  <si>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</si>
  <si>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</si>
  <si>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</si>
  <si>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</si>
  <si>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</si>
  <si>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</si>
  <si>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</si>
  <si>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</si>
  <si>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</si>
  <si>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</si>
  <si>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</si>
  <si>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</si>
  <si>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</si>
  <si>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</si>
  <si>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</si>
  <si>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</si>
  <si>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</si>
  <si>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</si>
  <si>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</si>
  <si>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</si>
  <si>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</si>
  <si>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</si>
  <si>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</si>
  <si>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</si>
  <si>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</si>
  <si>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</si>
  <si>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</si>
  <si>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</si>
  <si>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</si>
  <si>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</si>
  <si>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</si>
  <si>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</si>
  <si>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</si>
  <si>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</si>
  <si>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</si>
  <si>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</si>
  <si>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</si>
  <si>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</si>
  <si>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</si>
  <si>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</si>
  <si>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</si>
  <si>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</si>
  <si>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</si>
  <si>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</si>
  <si>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</si>
  <si>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</si>
  <si>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</si>
  <si>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</si>
  <si>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</si>
  <si>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</si>
  <si>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</si>
  <si>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</si>
  <si>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</si>
  <si>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</si>
  <si>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</si>
  <si>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</si>
  <si>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</si>
  <si>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</si>
  <si>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</si>
  <si>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</si>
  <si>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</si>
  <si>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</si>
  <si>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</si>
  <si>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</si>
  <si>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</si>
  <si>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</si>
  <si>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</si>
  <si>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</si>
  <si>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</si>
  <si>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</si>
  <si>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</si>
  <si>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</si>
  <si>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</si>
  <si>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</si>
  <si>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</si>
  <si>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</si>
  <si>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</si>
  <si>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</si>
  <si>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</si>
  <si>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</si>
  <si>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</si>
  <si>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</si>
  <si>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</si>
  <si>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</si>
  <si>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</si>
  <si>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</si>
  <si>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</si>
  <si>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</si>
  <si>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</si>
  <si>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</si>
  <si>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</si>
  <si>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</si>
  <si>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</si>
  <si>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</si>
  <si>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</si>
  <si>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</si>
  <si>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</si>
  <si>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</si>
  <si>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</si>
  <si>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</si>
  <si>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</si>
  <si>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</si>
  <si>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</si>
  <si>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</si>
  <si>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</si>
  <si>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</si>
  <si>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</si>
  <si>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</si>
  <si>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</si>
  <si>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</si>
  <si>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</si>
  <si>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</si>
  <si>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</si>
  <si>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</si>
  <si>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</si>
  <si>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</si>
  <si>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</si>
  <si>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</si>
  <si>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</si>
  <si>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</si>
  <si>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</si>
  <si>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</si>
  <si>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</si>
  <si>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</si>
  <si>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</si>
  <si>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</si>
  <si>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</si>
  <si>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</si>
  <si>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</si>
  <si>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</si>
  <si>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</si>
  <si>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</si>
  <si>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</si>
  <si>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</si>
  <si>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</si>
  <si>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</si>
  <si>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</si>
  <si>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</si>
  <si>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</si>
  <si>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</si>
  <si>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</si>
  <si>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</si>
  <si>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</si>
  <si>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</si>
  <si>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</si>
  <si>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</si>
  <si>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</si>
  <si>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</si>
  <si>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</si>
  <si>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</si>
  <si>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</si>
  <si>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</si>
  <si>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</si>
  <si>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</si>
  <si>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</si>
  <si>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</si>
  <si>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</si>
  <si>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</si>
  <si>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</si>
  <si>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</si>
  <si>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</si>
  <si>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</si>
  <si>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</si>
  <si>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</si>
  <si>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</si>
  <si>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</si>
  <si>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</si>
  <si>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</si>
  <si>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</si>
  <si>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</si>
  <si>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</si>
  <si>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</si>
  <si>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</si>
  <si>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</si>
  <si>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</si>
  <si>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</si>
  <si>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</si>
  <si>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</si>
  <si>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</si>
  <si>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</si>
  <si>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</si>
  <si>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</si>
  <si>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</si>
  <si>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</si>
  <si>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</si>
  <si>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</si>
  <si>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</si>
  <si>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</si>
  <si>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</si>
  <si>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</si>
  <si>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</si>
  <si>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</si>
  <si>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</si>
  <si>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</si>
  <si>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</si>
  <si>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</si>
  <si>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</si>
  <si>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</si>
  <si>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</si>
  <si>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</si>
  <si>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</si>
  <si>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</si>
  <si>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</si>
  <si>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</si>
  <si>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</si>
  <si>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</si>
  <si>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</si>
  <si>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</si>
  <si>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</si>
  <si>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</si>
  <si>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</si>
  <si>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</si>
  <si>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</si>
  <si>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</si>
  <si>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</si>
  <si>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</si>
  <si>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</si>
  <si>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</si>
  <si>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</si>
  <si>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</si>
  <si>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</si>
  <si>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</si>
  <si>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</si>
  <si>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</si>
  <si>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</si>
  <si>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</si>
  <si>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</si>
  <si>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</si>
  <si>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</si>
  <si>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</si>
  <si>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</si>
  <si>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</si>
  <si>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</si>
  <si>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</si>
  <si>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</si>
  <si>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</si>
  <si>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</si>
  <si>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</si>
  <si>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</si>
  <si>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</si>
  <si>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</si>
  <si>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</si>
  <si>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</si>
  <si>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</si>
  <si>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</si>
  <si>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</si>
  <si>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</si>
  <si>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</si>
  <si>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</si>
  <si>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</si>
  <si>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</si>
  <si>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</si>
  <si>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</si>
  <si>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</si>
  <si>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</si>
  <si>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</si>
  <si>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</si>
  <si>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</si>
  <si>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</si>
  <si>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</si>
  <si>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</si>
  <si>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</si>
  <si>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</si>
  <si>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</si>
  <si>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</si>
  <si>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</si>
  <si>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</si>
  <si>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</si>
  <si>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</si>
  <si>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</si>
  <si>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</si>
  <si>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</si>
  <si>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</si>
  <si>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</si>
  <si>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</si>
  <si>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</si>
  <si>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</si>
  <si>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</si>
  <si>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</si>
  <si>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</si>
  <si>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</si>
  <si>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</si>
  <si>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</si>
  <si>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</si>
  <si>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</si>
  <si>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</si>
  <si>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</si>
  <si>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</si>
  <si>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</si>
  <si>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</si>
  <si>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</si>
  <si>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</si>
  <si>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</si>
  <si>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</si>
  <si>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</si>
  <si>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</si>
  <si>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</si>
  <si>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</si>
  <si>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</si>
  <si>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</si>
  <si>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</si>
  <si>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</si>
  <si>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</si>
  <si>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</si>
  <si>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</si>
  <si>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</si>
  <si>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</si>
  <si>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</si>
  <si>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</si>
  <si>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</si>
  <si>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</si>
  <si>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</si>
  <si>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</si>
  <si>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</si>
  <si>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</si>
  <si>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</si>
  <si>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</si>
  <si>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</si>
  <si>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</si>
  <si>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</si>
  <si>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</si>
  <si>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</si>
  <si>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</si>
  <si>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</si>
  <si>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</si>
  <si>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</si>
  <si>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</si>
  <si>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</si>
  <si>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</si>
  <si>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</si>
  <si>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</si>
  <si>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</si>
  <si>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</si>
  <si>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</si>
  <si>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</si>
  <si>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</si>
  <si>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</si>
  <si>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</si>
  <si>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</si>
  <si>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</si>
  <si>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</si>
  <si>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</si>
  <si>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</si>
  <si>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</si>
  <si>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</si>
  <si>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</si>
  <si>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</si>
  <si>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</si>
  <si>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</si>
  <si>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</si>
  <si>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</si>
  <si>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</si>
  <si>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</si>
  <si>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</si>
  <si>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</si>
  <si>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</si>
  <si>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</si>
  <si>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</si>
  <si>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</si>
  <si>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</si>
  <si>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</si>
  <si>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</si>
  <si>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</si>
  <si>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</si>
  <si>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</si>
  <si>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</si>
  <si>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</si>
  <si>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</si>
  <si>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</si>
  <si>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</si>
  <si>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</si>
  <si>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</si>
  <si>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</si>
  <si>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</si>
  <si>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</si>
  <si>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</si>
  <si>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</si>
  <si>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</si>
  <si>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</si>
  <si>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</si>
  <si>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</si>
  <si>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</si>
  <si>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</si>
  <si>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</si>
  <si>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</si>
  <si>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</si>
  <si>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</si>
  <si>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</si>
  <si>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</si>
  <si>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</si>
  <si>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</si>
  <si>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</si>
  <si>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</si>
  <si>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</si>
  <si>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</si>
  <si>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</si>
  <si>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</si>
  <si>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</si>
  <si>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</si>
  <si>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</si>
  <si>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</si>
  <si>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</si>
  <si>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</si>
  <si>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</si>
  <si>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</si>
  <si>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</si>
  <si>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</si>
  <si>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</si>
  <si>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</si>
  <si>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</si>
  <si>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</si>
  <si>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</si>
  <si>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</si>
  <si>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</si>
  <si>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</si>
  <si>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</si>
  <si>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</si>
  <si>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</si>
  <si>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</si>
  <si>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</si>
  <si>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</si>
  <si>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</si>
  <si>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</si>
  <si>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</si>
  <si>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</si>
  <si>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</si>
  <si>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</si>
  <si>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</si>
  <si>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</si>
  <si>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</si>
  <si>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</si>
  <si>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</si>
  <si>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</si>
  <si>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</si>
  <si>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</si>
  <si>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</si>
  <si>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</si>
  <si>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</si>
  <si>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</si>
  <si>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</si>
  <si>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</si>
  <si>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</si>
  <si>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</si>
  <si>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</si>
  <si>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</si>
  <si>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</si>
  <si>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</si>
  <si>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</si>
  <si>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</si>
  <si>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</si>
  <si>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</si>
  <si>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</si>
  <si>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</si>
  <si>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</si>
  <si>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</si>
  <si>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</si>
  <si>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</si>
  <si>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</si>
  <si>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</si>
  <si>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</si>
  <si>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</si>
  <si>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</si>
  <si>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</si>
  <si>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</si>
  <si>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</si>
  <si>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</si>
  <si>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</si>
  <si>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</si>
  <si>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</si>
  <si>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</si>
  <si>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</si>
  <si>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</si>
  <si>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</si>
  <si>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</si>
  <si>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</si>
  <si>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</si>
  <si>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</si>
  <si>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</si>
  <si>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</si>
  <si>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</si>
  <si>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</si>
  <si>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</si>
  <si>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</si>
  <si>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</si>
  <si>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</si>
  <si>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</si>
  <si>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</si>
  <si>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</si>
  <si>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</si>
  <si>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</si>
  <si>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</si>
  <si>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</si>
  <si>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</si>
  <si>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</si>
  <si>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</si>
  <si>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</si>
  <si>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</si>
  <si>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</si>
  <si>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</si>
  <si>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</si>
  <si>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</si>
  <si>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</si>
  <si>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</si>
  <si>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</si>
  <si>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</si>
  <si>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</si>
  <si>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</si>
  <si>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</si>
  <si>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</si>
  <si>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</si>
  <si>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</si>
  <si>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</si>
  <si>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</si>
  <si>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</si>
  <si>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</si>
  <si>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</si>
  <si>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</si>
  <si>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</si>
  <si>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</si>
  <si>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</si>
  <si>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</si>
  <si>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</si>
  <si>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</si>
  <si>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</si>
  <si>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</si>
  <si>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</si>
  <si>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</si>
  <si>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</si>
  <si>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</si>
  <si>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</si>
  <si>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</si>
  <si>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</si>
  <si>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</si>
  <si>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</si>
  <si>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</si>
  <si>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</si>
  <si>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</si>
  <si>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</si>
  <si>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</si>
  <si>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</si>
  <si>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</si>
  <si>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</si>
  <si>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</si>
  <si>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</si>
  <si>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</si>
  <si>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</si>
  <si>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</si>
  <si>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</si>
  <si>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</si>
  <si>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</si>
  <si>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</si>
  <si>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</si>
  <si>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</si>
  <si>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</si>
  <si>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</si>
  <si>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</si>
  <si>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</si>
  <si>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</si>
  <si>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</si>
  <si>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</si>
  <si>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</si>
  <si>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</si>
  <si>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</si>
  <si>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</si>
  <si>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</si>
  <si>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</si>
  <si>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</si>
  <si>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</si>
  <si>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</si>
  <si>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</si>
  <si>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</si>
  <si>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</si>
  <si>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</si>
  <si>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</si>
  <si>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</si>
  <si>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</si>
  <si>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</si>
  <si>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</si>
  <si>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</si>
  <si>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</si>
  <si>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</si>
  <si>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</si>
  <si>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</si>
  <si>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</si>
  <si>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</si>
  <si>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</si>
  <si>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</si>
  <si>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</si>
  <si>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</si>
  <si>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</si>
  <si>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</si>
  <si>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</si>
  <si>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</si>
  <si>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</si>
  <si>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</si>
  <si>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</si>
  <si>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</si>
  <si>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</si>
  <si>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</si>
  <si>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</si>
  <si>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</si>
  <si>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</si>
  <si>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</si>
  <si>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</si>
  <si>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</si>
  <si>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</si>
  <si>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</si>
  <si>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</si>
  <si>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</si>
  <si>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</si>
  <si>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</si>
  <si>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</si>
  <si>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</si>
  <si>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</si>
  <si>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</si>
  <si>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</si>
  <si>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</si>
  <si>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</si>
  <si>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</si>
  <si>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</si>
  <si>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</si>
  <si>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</si>
  <si>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</si>
  <si>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</si>
  <si>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</si>
  <si>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</si>
  <si>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</si>
  <si>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</si>
  <si>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</si>
  <si>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</si>
  <si>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</si>
  <si>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</si>
  <si>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</si>
  <si>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</si>
  <si>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</si>
  <si>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</si>
  <si>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</si>
  <si>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</si>
  <si>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</si>
  <si>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</si>
  <si>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</si>
  <si>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</si>
  <si>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</si>
  <si>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</si>
  <si>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</si>
  <si>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</si>
  <si>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</si>
  <si>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</si>
  <si>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</si>
  <si>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</si>
  <si>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</si>
  <si>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</si>
  <si>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</si>
  <si>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</si>
  <si>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</si>
  <si>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</si>
  <si>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</si>
  <si>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</si>
  <si>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</si>
  <si>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</si>
  <si>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</si>
  <si>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</si>
  <si>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</si>
  <si>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</si>
  <si>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</si>
  <si>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</si>
  <si>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</si>
  <si>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</si>
  <si>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</si>
  <si>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</si>
  <si>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</si>
  <si>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</si>
  <si>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</si>
  <si>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</si>
  <si>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</si>
  <si>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</si>
  <si>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</si>
  <si>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</si>
  <si>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</si>
  <si>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</si>
  <si>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</si>
  <si>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</si>
  <si>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</si>
  <si>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</si>
  <si>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</si>
  <si>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</si>
  <si>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</si>
  <si>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</si>
  <si>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</si>
  <si>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</si>
  <si>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</si>
  <si>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</si>
  <si>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</si>
  <si>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</si>
  <si>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</si>
  <si>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</si>
  <si>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</si>
  <si>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</si>
  <si>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</si>
  <si>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</si>
  <si>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</si>
  <si>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</si>
  <si>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</si>
  <si>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</si>
  <si>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</si>
  <si>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</si>
  <si>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</si>
  <si>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</si>
  <si>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</si>
  <si>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</si>
  <si>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</si>
  <si>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</si>
  <si>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</si>
  <si>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</si>
  <si>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</si>
  <si>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</si>
  <si>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</si>
  <si>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</si>
  <si>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</si>
  <si>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</si>
  <si>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</si>
  <si>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</si>
  <si>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</si>
  <si>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</si>
  <si>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</si>
  <si>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</si>
  <si>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</si>
  <si>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</si>
  <si>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</si>
  <si>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</si>
  <si>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</si>
  <si>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</si>
  <si>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</si>
  <si>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</si>
  <si>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</si>
  <si>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</si>
  <si>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</si>
  <si>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</si>
  <si>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</si>
  <si>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</si>
  <si>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</si>
  <si>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</si>
  <si>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</si>
  <si>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</si>
  <si>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</si>
  <si>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</si>
  <si>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</si>
  <si>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</si>
  <si>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</si>
  <si>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</si>
  <si>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</si>
  <si>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</si>
  <si>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</si>
  <si>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</si>
  <si>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</si>
  <si>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</si>
  <si>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</si>
  <si>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</si>
  <si>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</si>
  <si>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</si>
  <si>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</si>
  <si>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</si>
  <si>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</si>
  <si>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</si>
  <si>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</si>
  <si>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</si>
  <si>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</si>
  <si>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</si>
  <si>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</si>
  <si>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</si>
  <si>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</si>
  <si>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</si>
  <si>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</si>
  <si>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</si>
  <si>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</si>
  <si>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</si>
  <si>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</si>
  <si>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</si>
  <si>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</si>
  <si>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</si>
  <si>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</si>
  <si>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</si>
  <si>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</si>
  <si>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</si>
  <si>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</si>
  <si>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</si>
  <si>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</si>
  <si>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</si>
  <si>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</si>
  <si>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</si>
  <si>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</si>
  <si>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</si>
  <si>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</si>
  <si>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</si>
  <si>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</si>
  <si>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</si>
  <si>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</si>
  <si>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</si>
  <si>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</si>
  <si>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</si>
  <si>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</si>
  <si>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</si>
  <si>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</si>
  <si>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</si>
  <si>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</si>
  <si>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</si>
  <si>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</si>
  <si>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</si>
  <si>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</si>
  <si>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</si>
  <si>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</si>
  <si>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</si>
  <si>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</si>
  <si>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</si>
  <si>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</si>
  <si>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</si>
  <si>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</si>
  <si>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</si>
  <si>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</si>
  <si>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</si>
  <si>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</si>
  <si>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</si>
  <si>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</si>
  <si>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</si>
  <si>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</si>
  <si>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</si>
  <si>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</si>
  <si>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</si>
  <si>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</si>
  <si>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</si>
  <si>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</si>
  <si>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</si>
  <si>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</si>
  <si>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</si>
  <si>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</si>
  <si>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</si>
  <si>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</si>
  <si>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</si>
  <si>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</si>
  <si>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</si>
  <si>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</si>
  <si>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</si>
  <si>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</si>
  <si>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</si>
  <si>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</si>
  <si>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</si>
  <si>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</si>
  <si>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</si>
  <si>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</si>
  <si>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</si>
  <si>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</si>
  <si>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</si>
  <si>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</si>
  <si>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</si>
  <si>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</si>
  <si>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</si>
  <si>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</si>
  <si>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</si>
  <si>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</si>
  <si>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</si>
  <si>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</si>
  <si>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</si>
  <si>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</si>
  <si>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</si>
  <si>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</si>
  <si>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</si>
  <si>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</si>
  <si>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</si>
  <si>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</si>
  <si>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</si>
  <si>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</si>
  <si>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</si>
  <si>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</si>
  <si>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</si>
  <si>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</si>
  <si>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</si>
  <si>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</si>
  <si>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</si>
  <si>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</si>
  <si>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</si>
  <si>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</si>
  <si>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</si>
  <si>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</si>
  <si>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</si>
  <si>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</si>
  <si>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</si>
  <si>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</si>
  <si>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</si>
  <si>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</si>
  <si>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</si>
  <si>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</si>
  <si>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</si>
  <si>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</si>
  <si>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</si>
  <si>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</si>
  <si>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</si>
  <si>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</si>
  <si>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</si>
  <si>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</si>
  <si>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</si>
  <si>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</si>
  <si>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</si>
  <si>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</si>
  <si>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</si>
  <si>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</si>
  <si>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</si>
  <si>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</si>
  <si>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</si>
  <si>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</si>
  <si>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</si>
  <si>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</si>
  <si>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</si>
  <si>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</si>
  <si>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</si>
  <si>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</si>
  <si>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</si>
  <si>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</si>
  <si>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</si>
  <si>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</si>
  <si>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</si>
  <si>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</si>
  <si>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</si>
  <si>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</si>
  <si>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</si>
  <si>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</si>
  <si>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</si>
  <si>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</si>
  <si>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</si>
  <si>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</si>
  <si>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</si>
  <si>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</si>
  <si>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</si>
  <si>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</si>
  <si>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</si>
  <si>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</si>
  <si>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</si>
  <si>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</si>
  <si>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</si>
  <si>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</si>
  <si>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</si>
  <si>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</si>
  <si>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</si>
  <si>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</si>
  <si>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</si>
  <si>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</si>
  <si>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</si>
  <si>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</si>
  <si>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</si>
  <si>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</si>
  <si>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</si>
  <si>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</si>
  <si>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</si>
  <si>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</si>
  <si>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</si>
  <si>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</si>
  <si>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</si>
  <si>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</si>
  <si>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</si>
  <si>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</si>
  <si>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</si>
  <si>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</si>
  <si>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</si>
  <si>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</si>
  <si>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</si>
  <si>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</si>
  <si>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</si>
  <si>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</si>
  <si>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</si>
  <si>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</si>
  <si>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</si>
  <si>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</si>
  <si>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</si>
  <si>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</si>
  <si>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</si>
  <si>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</si>
  <si>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</si>
  <si>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</si>
  <si>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</si>
  <si>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</si>
  <si>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</si>
  <si>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</si>
  <si>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</si>
  <si>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</si>
  <si>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</si>
  <si>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</si>
  <si>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</si>
  <si>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</si>
  <si>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</si>
  <si>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</si>
  <si>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</si>
  <si>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</si>
  <si>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</si>
  <si>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</si>
  <si>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</si>
  <si>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</si>
  <si>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</si>
  <si>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</si>
  <si>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</si>
  <si>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</si>
  <si>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</si>
  <si>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</si>
  <si>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</si>
  <si>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</si>
  <si>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</si>
  <si>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</si>
  <si>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</si>
  <si>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</si>
  <si>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</si>
  <si>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</si>
  <si>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</si>
  <si>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</si>
  <si>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</si>
  <si>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</si>
  <si>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</si>
  <si>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</si>
  <si>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</si>
  <si>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</si>
  <si>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</si>
  <si>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</si>
  <si>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</si>
  <si>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</si>
  <si>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</si>
  <si>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</si>
  <si>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</si>
  <si>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</si>
  <si>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</si>
  <si>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</si>
  <si>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</si>
  <si>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</si>
  <si>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</si>
  <si>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</si>
  <si>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</si>
  <si>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</si>
  <si>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</si>
  <si>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</si>
  <si>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</si>
  <si>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</si>
  <si>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</si>
  <si>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</si>
  <si>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</si>
  <si>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</si>
  <si>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</si>
  <si>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</si>
  <si>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</si>
  <si>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</si>
  <si>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</si>
  <si>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</si>
  <si>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</si>
  <si>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</si>
  <si>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</si>
  <si>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</si>
  <si>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</si>
  <si>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</si>
  <si>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</si>
  <si>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</si>
  <si>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</si>
  <si>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</si>
  <si>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</si>
  <si>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</si>
  <si>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</si>
  <si>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</si>
  <si>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</si>
  <si>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</si>
  <si>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</si>
  <si>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</si>
  <si>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</si>
  <si>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</si>
  <si>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</si>
  <si>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</si>
  <si>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</si>
  <si>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</si>
  <si>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</si>
  <si>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</si>
  <si>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</si>
  <si>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</si>
  <si>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</si>
  <si>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</si>
  <si>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</si>
  <si>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</si>
  <si>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</si>
  <si>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</si>
  <si>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</si>
  <si>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</si>
  <si>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</si>
  <si>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</si>
  <si>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</si>
  <si>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</si>
  <si>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</si>
  <si>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</si>
  <si>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</si>
  <si>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</si>
  <si>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</si>
  <si>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</si>
  <si>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</si>
  <si>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</si>
  <si>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</si>
  <si>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</si>
  <si>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</si>
  <si>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</si>
  <si>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</si>
  <si>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</si>
  <si>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</si>
  <si>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</si>
  <si>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</si>
  <si>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</si>
  <si>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</si>
  <si>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</si>
  <si>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</si>
  <si>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</si>
  <si>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</si>
  <si>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</si>
  <si>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</si>
  <si>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</si>
  <si>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</si>
  <si>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</si>
  <si>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</si>
  <si>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</si>
  <si>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</si>
  <si>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</si>
  <si>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</si>
  <si>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</si>
  <si>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</si>
  <si>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</si>
  <si>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</si>
  <si>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</si>
  <si>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</si>
  <si>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</si>
  <si>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</si>
  <si>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</si>
  <si>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</si>
  <si>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</si>
  <si>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</si>
  <si>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</si>
  <si>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</si>
  <si>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</si>
  <si>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</si>
  <si>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</si>
  <si>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</si>
  <si>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</si>
  <si>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</si>
  <si>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</si>
  <si>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</si>
  <si>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</si>
  <si>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</si>
  <si>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</si>
  <si>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</si>
  <si>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</si>
  <si>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</si>
  <si>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</si>
  <si>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</si>
  <si>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</si>
  <si>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</si>
  <si>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</si>
  <si>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</si>
  <si>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</si>
  <si>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</si>
  <si>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</si>
  <si>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</si>
  <si>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</si>
  <si>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</si>
  <si>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</si>
  <si>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</si>
  <si>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</si>
  <si>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</si>
  <si>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</si>
  <si>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</si>
  <si>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</si>
  <si>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</si>
  <si>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</si>
  <si>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</si>
  <si>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</si>
  <si>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</si>
  <si>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</si>
  <si>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</si>
  <si>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</si>
  <si>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</si>
  <si>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</si>
  <si>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</si>
  <si>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</si>
  <si>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</si>
  <si>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</si>
  <si>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</si>
  <si>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</si>
  <si>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</si>
  <si>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</si>
  <si>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</si>
  <si>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</si>
  <si>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</si>
  <si>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</si>
  <si>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</si>
  <si>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</si>
  <si>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</si>
  <si>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</si>
  <si>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</si>
  <si>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</si>
  <si>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</si>
  <si>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</si>
  <si>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</si>
  <si>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</si>
  <si>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</si>
  <si>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</si>
  <si>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</si>
  <si>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</si>
  <si>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</si>
  <si>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</si>
  <si>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</si>
  <si>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</si>
  <si>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</si>
  <si>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</si>
  <si>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</si>
  <si>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</si>
  <si>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</si>
  <si>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</si>
  <si>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</si>
  <si>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</si>
  <si>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</si>
  <si>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</si>
  <si>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</si>
  <si>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</si>
  <si>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</si>
  <si>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</si>
  <si>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</si>
  <si>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</si>
  <si>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</si>
  <si>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</si>
  <si>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</si>
  <si>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</si>
  <si>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</si>
  <si>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</si>
  <si>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</si>
  <si>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</si>
  <si>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</si>
  <si>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</si>
  <si>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</si>
  <si>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</si>
  <si>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</si>
  <si>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</si>
  <si>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</si>
  <si>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</si>
  <si>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</si>
  <si>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</si>
  <si>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</si>
  <si>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</si>
  <si>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</si>
  <si>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</si>
  <si>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</si>
  <si>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</si>
  <si>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</si>
  <si>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</si>
  <si>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</si>
  <si>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</si>
  <si>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</si>
  <si>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</si>
  <si>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</si>
  <si>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</si>
  <si>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</si>
  <si>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</si>
  <si>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</si>
  <si>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</si>
  <si>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</si>
  <si>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</si>
  <si>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</si>
  <si>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</si>
  <si>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</si>
  <si>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</si>
  <si>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</si>
  <si>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</si>
  <si>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</si>
  <si>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</si>
  <si>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</si>
  <si>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</si>
  <si>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</si>
  <si>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</si>
  <si>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</si>
  <si>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</si>
  <si>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</si>
  <si>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</si>
  <si>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</si>
  <si>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</si>
  <si>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</si>
  <si>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</si>
  <si>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</si>
  <si>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</si>
  <si>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</si>
  <si>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</si>
  <si>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</si>
  <si>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</si>
  <si>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</si>
  <si>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</si>
  <si>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</si>
  <si>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</si>
  <si>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</si>
  <si>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</si>
  <si>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</si>
  <si>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</si>
  <si>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</si>
  <si>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</si>
  <si>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</si>
  <si>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</si>
  <si>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</si>
  <si>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</si>
  <si>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</si>
  <si>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</si>
  <si>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</si>
  <si>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</si>
  <si>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</si>
  <si>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</si>
  <si>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</si>
  <si>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</si>
  <si>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</si>
  <si>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</si>
  <si>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</si>
  <si>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</si>
  <si>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</si>
  <si>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</si>
  <si>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</si>
  <si>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</si>
  <si>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</si>
  <si>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</si>
  <si>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</si>
  <si>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</si>
  <si>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</si>
  <si>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</si>
  <si>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</si>
  <si>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</si>
  <si>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</si>
  <si>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</si>
  <si>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</si>
  <si>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</si>
  <si>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</si>
  <si>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</si>
  <si>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</si>
  <si>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</si>
  <si>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</si>
  <si>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</si>
  <si>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</si>
  <si>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</si>
  <si>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</si>
  <si>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</si>
  <si>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</si>
  <si>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</si>
  <si>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</si>
  <si>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</si>
  <si>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</si>
  <si>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</si>
  <si>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</si>
  <si>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</si>
  <si>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</si>
  <si>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</si>
  <si>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</si>
  <si>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</si>
  <si>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</si>
  <si>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</si>
  <si>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</si>
  <si>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</si>
  <si>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</si>
  <si>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</si>
  <si>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</si>
  <si>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</si>
  <si>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</si>
  <si>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</si>
  <si>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</si>
  <si>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</si>
  <si>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</si>
  <si>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</si>
  <si>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</si>
  <si>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</si>
  <si>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</si>
  <si>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</si>
  <si>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</si>
  <si>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</si>
  <si>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</si>
  <si>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</si>
  <si>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</si>
  <si>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</si>
  <si>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</si>
  <si>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</si>
  <si>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</si>
  <si>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</si>
  <si>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</si>
  <si>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</si>
  <si>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</si>
  <si>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</si>
  <si>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</si>
  <si>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</si>
  <si>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</si>
  <si>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</si>
  <si>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</si>
  <si>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</si>
  <si>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</si>
  <si>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</si>
  <si>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</si>
  <si>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</si>
  <si>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</si>
  <si>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</si>
  <si>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</si>
  <si>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</si>
  <si>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</si>
  <si>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</si>
  <si>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</si>
  <si>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</si>
  <si>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</si>
  <si>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</si>
  <si>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</si>
  <si>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</si>
  <si>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</si>
  <si>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</si>
  <si>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</si>
  <si>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</si>
  <si>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</si>
  <si>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</si>
  <si>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</si>
  <si>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</si>
  <si>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</si>
  <si>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</si>
  <si>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</si>
  <si>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</si>
  <si>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</si>
  <si>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</si>
  <si>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</si>
  <si>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</si>
  <si>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</si>
  <si>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</si>
  <si>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</si>
  <si>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</si>
  <si>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</si>
  <si>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</si>
  <si>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</si>
  <si>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</si>
  <si>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</si>
  <si>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</si>
  <si>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</si>
  <si>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</si>
  <si>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</si>
  <si>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</si>
  <si>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</si>
  <si>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</si>
  <si>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</si>
  <si>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</si>
  <si>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</si>
  <si>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</si>
  <si>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</si>
  <si>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</si>
  <si>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</si>
  <si>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</si>
  <si>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</si>
  <si>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</si>
  <si>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</si>
  <si>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</si>
  <si>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</si>
  <si>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</si>
  <si>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</si>
  <si>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</si>
  <si>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</si>
  <si>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</si>
  <si>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</si>
  <si>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</si>
  <si>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</si>
  <si>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</si>
  <si>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</si>
  <si>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</si>
  <si>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</si>
  <si>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</si>
  <si>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</si>
  <si>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</si>
  <si>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</si>
  <si>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</si>
  <si>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</si>
  <si>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</si>
  <si>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</si>
  <si>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</si>
  <si>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</si>
  <si>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</si>
  <si>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</si>
  <si>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</si>
  <si>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</si>
  <si>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</si>
  <si>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</si>
  <si>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</si>
  <si>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</si>
  <si>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</si>
  <si>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</si>
  <si>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</si>
  <si>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</si>
  <si>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</si>
  <si>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</si>
  <si>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</si>
  <si>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</si>
  <si>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</si>
  <si>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</si>
  <si>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</si>
  <si>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</si>
  <si>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</si>
  <si>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</si>
  <si>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</si>
  <si>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</si>
  <si>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</si>
  <si>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</si>
  <si>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</si>
  <si>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</si>
  <si>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</si>
  <si>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</si>
  <si>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</si>
  <si>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</si>
  <si>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</si>
  <si>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</si>
  <si>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</si>
  <si>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</si>
  <si>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</si>
  <si>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</si>
  <si>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</si>
  <si>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</si>
  <si>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</si>
  <si>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</si>
  <si>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</si>
  <si>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</si>
  <si>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</si>
  <si>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</si>
  <si>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</si>
  <si>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</si>
  <si>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</si>
  <si>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</si>
  <si>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</si>
  <si>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</si>
  <si>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</si>
  <si>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</si>
  <si>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</si>
  <si>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</si>
  <si>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</si>
  <si>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</si>
  <si>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</si>
  <si>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</si>
  <si>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</si>
  <si>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</si>
  <si>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</si>
  <si>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</si>
  <si>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</si>
  <si>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</si>
  <si>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</si>
  <si>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</si>
  <si>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</si>
  <si>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</si>
  <si>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</si>
  <si>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</si>
  <si>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</si>
  <si>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</si>
  <si>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</si>
  <si>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</si>
  <si>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</si>
  <si>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</si>
  <si>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</si>
  <si>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</si>
  <si>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</si>
  <si>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</si>
  <si>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</si>
  <si>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</si>
  <si>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</si>
  <si>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</si>
  <si>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</si>
  <si>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</si>
  <si>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</si>
  <si>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</si>
  <si>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</si>
  <si>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</si>
  <si>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</si>
  <si>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</si>
  <si>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</si>
  <si>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</si>
  <si>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</si>
  <si>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</si>
  <si>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</si>
  <si>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</si>
  <si>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</si>
  <si>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</si>
  <si>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</si>
  <si>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</si>
  <si>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</si>
  <si>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</si>
  <si>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</si>
  <si>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</si>
  <si>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</si>
  <si>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</si>
  <si>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</si>
  <si>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</si>
  <si>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</si>
  <si>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</si>
  <si>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</si>
  <si>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</si>
  <si>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</si>
  <si>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</si>
  <si>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</si>
  <si>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</si>
  <si>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</si>
  <si>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</si>
  <si>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</si>
  <si>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</si>
  <si>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</si>
  <si>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</si>
  <si>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</si>
  <si>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</si>
  <si>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</si>
  <si>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</si>
  <si>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</si>
  <si>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</si>
  <si>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</si>
  <si>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</si>
  <si>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</si>
  <si>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</si>
  <si>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</si>
  <si>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</si>
  <si>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</si>
  <si>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</si>
  <si>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</si>
  <si>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</si>
  <si>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</si>
  <si>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</si>
  <si>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</si>
  <si>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</si>
  <si>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</si>
  <si>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</si>
  <si>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</si>
  <si>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</si>
  <si>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</si>
  <si>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</si>
  <si>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</si>
  <si>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</si>
  <si>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</si>
  <si>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</si>
  <si>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</si>
  <si>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</si>
  <si>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</si>
  <si>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</si>
  <si>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</si>
  <si>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</si>
  <si>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</si>
  <si>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</si>
  <si>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</si>
  <si>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</si>
  <si>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</si>
  <si>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</si>
  <si>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</si>
  <si>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</si>
  <si>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</si>
  <si>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</si>
  <si>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</si>
  <si>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</si>
  <si>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</si>
  <si>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</si>
  <si>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</si>
  <si>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</si>
  <si>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</si>
  <si>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</si>
  <si>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</si>
  <si>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</si>
  <si>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</si>
  <si>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</si>
  <si>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</si>
  <si>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</si>
  <si>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</si>
  <si>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</si>
  <si>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</si>
  <si>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</si>
  <si>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</si>
  <si>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</si>
  <si>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</si>
  <si>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</si>
  <si>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</si>
  <si>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</si>
  <si>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</si>
  <si>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</si>
  <si>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</si>
  <si>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</si>
  <si>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</si>
  <si>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</si>
  <si>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</si>
  <si>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</si>
  <si>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</si>
  <si>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</si>
  <si>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</si>
  <si>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</si>
  <si>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</si>
  <si>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</si>
  <si>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</si>
  <si>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</si>
  <si>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</si>
  <si>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</si>
  <si>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</si>
  <si>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</si>
  <si>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</si>
  <si>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</si>
  <si>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</si>
  <si>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</si>
  <si>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</si>
  <si>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</si>
  <si>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</si>
  <si>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</si>
  <si>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</si>
  <si>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</si>
  <si>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</si>
  <si>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</si>
  <si>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</si>
  <si>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</si>
  <si>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</si>
  <si>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</si>
  <si>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</si>
  <si>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</si>
  <si>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</si>
  <si>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</si>
  <si>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</si>
  <si>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</si>
  <si>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</si>
  <si>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</si>
  <si>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</si>
  <si>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</si>
  <si>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</si>
  <si>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</si>
  <si>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</si>
  <si>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</si>
  <si>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</si>
  <si>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</si>
  <si>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</si>
  <si>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</si>
  <si>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</si>
  <si>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</si>
  <si>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</si>
  <si>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</si>
  <si>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</si>
  <si>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</si>
  <si>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</si>
  <si>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</si>
  <si>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</si>
  <si>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</si>
  <si>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</si>
  <si>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</si>
  <si>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</si>
  <si>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</si>
  <si>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</si>
  <si>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</si>
  <si>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</si>
  <si>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</si>
  <si>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</si>
  <si>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</si>
  <si>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</si>
  <si>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</si>
  <si>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</si>
  <si>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</si>
  <si>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</si>
  <si>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</si>
  <si>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</si>
  <si>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</si>
  <si>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</si>
  <si>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</si>
  <si>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</si>
  <si>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</si>
  <si>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</si>
  <si>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</si>
  <si>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</si>
  <si>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</si>
  <si>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</si>
  <si>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</si>
  <si>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</si>
  <si>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</si>
  <si>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</si>
  <si>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</si>
  <si>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</si>
  <si>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</si>
  <si>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</si>
  <si>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</si>
  <si>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</si>
  <si>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</si>
  <si>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</si>
  <si>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</si>
  <si>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</si>
  <si>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</si>
  <si>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</si>
  <si>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</si>
  <si>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</si>
  <si>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</si>
  <si>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</si>
  <si>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</si>
  <si>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</si>
  <si>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</si>
  <si>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</si>
  <si>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</si>
  <si>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</si>
  <si>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</si>
  <si>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</si>
  <si>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</si>
  <si>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</si>
  <si>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</si>
  <si>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</si>
  <si>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</si>
  <si>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</si>
  <si>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</si>
  <si>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</si>
  <si>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</si>
  <si>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</si>
  <si>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</si>
  <si>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</si>
  <si>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</si>
  <si>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</si>
  <si>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</si>
  <si>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</si>
  <si>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</si>
  <si>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</si>
  <si>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</si>
  <si>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</si>
  <si>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</si>
  <si>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</si>
  <si>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</si>
  <si>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</si>
  <si>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</si>
  <si>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</si>
  <si>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</si>
  <si>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</si>
  <si>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</si>
  <si>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</si>
  <si>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</si>
  <si>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</si>
  <si>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</si>
  <si>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</si>
  <si>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</si>
  <si>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</si>
  <si>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</si>
  <si>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</si>
  <si>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</si>
  <si>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</si>
  <si>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</si>
  <si>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</si>
  <si>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</si>
  <si>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</si>
  <si>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</si>
  <si>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</si>
  <si>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</si>
  <si>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</si>
  <si>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</si>
  <si>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</si>
  <si>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</si>
  <si>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</si>
  <si>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</si>
  <si>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</si>
  <si>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</si>
  <si>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</si>
  <si>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</si>
  <si>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</si>
  <si>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</si>
  <si>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</si>
  <si>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</si>
  <si>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</si>
  <si>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</si>
  <si>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</si>
  <si>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</si>
  <si>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</si>
  <si>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</si>
  <si>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</si>
  <si>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</si>
  <si>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</si>
  <si>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</si>
  <si>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</si>
  <si>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</si>
  <si>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</si>
  <si>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</si>
  <si>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</si>
  <si>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</si>
  <si>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</si>
  <si>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</si>
  <si>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</si>
  <si>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</si>
  <si>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</si>
  <si>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</si>
  <si>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</si>
  <si>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</si>
  <si>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</si>
  <si>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</si>
  <si>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</si>
  <si>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</si>
  <si>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</si>
  <si>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</si>
  <si>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</si>
  <si>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</si>
  <si>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</si>
  <si>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</si>
  <si>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</si>
  <si>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</si>
  <si>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</si>
  <si>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</si>
  <si>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</si>
  <si>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</si>
  <si>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</si>
  <si>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</si>
  <si>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</si>
  <si>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</si>
  <si>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</si>
  <si>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</si>
  <si>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</si>
  <si>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</si>
  <si>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</si>
  <si>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</si>
  <si>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</si>
  <si>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</si>
  <si>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</si>
  <si>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</si>
  <si>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</si>
  <si>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</si>
  <si>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</si>
  <si>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</si>
  <si>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</si>
  <si>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</si>
  <si>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</si>
  <si>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</si>
  <si>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</si>
  <si>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</si>
  <si>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</si>
  <si>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</si>
  <si>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</si>
  <si>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</si>
  <si>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</si>
  <si>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</si>
  <si>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</si>
  <si>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</si>
  <si>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</si>
  <si>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</si>
  <si>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</si>
  <si>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</si>
  <si>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</si>
  <si>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</si>
  <si>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</si>
  <si>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</si>
  <si>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</si>
  <si>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</si>
  <si>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</si>
  <si>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</si>
  <si>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</si>
  <si>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</si>
  <si>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</si>
  <si>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</si>
  <si>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</si>
  <si>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</si>
  <si>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</si>
  <si>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</si>
  <si>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</si>
  <si>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</si>
  <si>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</si>
  <si>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</si>
  <si>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</si>
  <si>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</si>
  <si>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</si>
  <si>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</si>
  <si>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</si>
  <si>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</si>
  <si>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</si>
  <si>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</si>
  <si>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</si>
  <si>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</si>
  <si>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</si>
  <si>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</si>
  <si>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</si>
  <si>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</si>
  <si>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</si>
  <si>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</si>
  <si>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</si>
  <si>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</si>
  <si>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</si>
  <si>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</si>
  <si>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</si>
  <si>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</si>
  <si>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</si>
  <si>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</si>
  <si>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</si>
  <si>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</si>
  <si>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</si>
  <si>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</si>
  <si>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</si>
  <si>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</si>
  <si>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</si>
  <si>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</si>
  <si>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</si>
  <si>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</si>
  <si>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</si>
  <si>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</si>
  <si>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</si>
  <si>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</si>
  <si>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</si>
  <si>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</si>
  <si>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</si>
  <si>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</si>
  <si>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</si>
  <si>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</si>
  <si>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</si>
  <si>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</si>
  <si>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</si>
  <si>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</si>
  <si>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</si>
  <si>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</si>
  <si>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</si>
  <si>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</si>
  <si>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</si>
  <si>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</si>
  <si>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</si>
  <si>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</si>
  <si>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</si>
  <si>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</si>
  <si>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</si>
  <si>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</si>
  <si>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</si>
  <si>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</si>
  <si>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</si>
  <si>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</si>
  <si>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</si>
  <si>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</si>
  <si>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</si>
  <si>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</si>
  <si>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</si>
  <si>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</si>
  <si>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</si>
  <si>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</si>
  <si>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</si>
  <si>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</si>
  <si>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</si>
  <si>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</si>
  <si>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</si>
  <si>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</si>
  <si>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</si>
  <si>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</si>
  <si>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</si>
  <si>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</si>
  <si>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</si>
  <si>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</si>
  <si>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</si>
  <si>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</si>
  <si>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</si>
  <si>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</si>
  <si>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</si>
  <si>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</si>
  <si>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</si>
  <si>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</si>
  <si>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</si>
  <si>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</si>
  <si>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</si>
  <si>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</si>
  <si>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</si>
  <si>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</si>
  <si>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</si>
  <si>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</si>
  <si>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</si>
  <si>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</si>
  <si>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</si>
  <si>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</si>
  <si>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</si>
  <si>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</si>
  <si>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</si>
  <si>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</si>
  <si>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</si>
  <si>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</si>
  <si>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</si>
  <si>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</si>
  <si>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</si>
  <si>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</si>
  <si>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</si>
  <si>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</si>
  <si>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</si>
  <si>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</si>
  <si>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</si>
  <si>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</si>
  <si>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</si>
  <si>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</si>
  <si>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</si>
  <si>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</si>
  <si>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</si>
  <si>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</si>
  <si>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</si>
  <si>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</si>
  <si>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</si>
  <si>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</si>
  <si>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</si>
  <si>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</si>
  <si>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</si>
  <si>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</si>
  <si>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</si>
  <si>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</si>
  <si>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</si>
  <si>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</si>
  <si>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</si>
  <si>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</si>
  <si>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</si>
  <si>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</si>
  <si>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</si>
  <si>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</si>
  <si>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</si>
  <si>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</si>
  <si>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</si>
  <si>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</si>
  <si>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</si>
  <si>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</si>
  <si>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</si>
  <si>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</si>
  <si>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</si>
  <si>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</si>
  <si>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</si>
  <si>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</si>
  <si>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</si>
  <si>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</si>
  <si>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</si>
  <si>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</si>
  <si>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</si>
  <si>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</si>
  <si>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</si>
  <si>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</si>
  <si>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</si>
  <si>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</si>
  <si>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</si>
  <si>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</si>
  <si>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</si>
  <si>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</si>
  <si>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</si>
  <si>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</si>
  <si>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</si>
  <si>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</si>
  <si>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</si>
  <si>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</si>
  <si>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</si>
  <si>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</si>
  <si>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</si>
  <si>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</si>
  <si>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</si>
  <si>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</si>
  <si>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</si>
  <si>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</si>
  <si>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</si>
  <si>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</si>
  <si>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</si>
  <si>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</si>
  <si>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</si>
  <si>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</si>
  <si>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</si>
  <si>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</si>
  <si>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</si>
  <si>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</si>
  <si>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</si>
  <si>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</si>
  <si>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</si>
  <si>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</si>
  <si>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</si>
  <si>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</si>
  <si>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</si>
  <si>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</si>
  <si>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</si>
  <si>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</si>
  <si>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</si>
  <si>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</si>
  <si>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</si>
  <si>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</si>
  <si>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</si>
  <si>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</si>
  <si>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</si>
  <si>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</si>
  <si>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</si>
  <si>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</si>
  <si>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</si>
  <si>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</si>
  <si>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</si>
  <si>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</si>
  <si>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</si>
  <si>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</si>
  <si>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</si>
  <si>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</si>
  <si>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</si>
  <si>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</si>
  <si>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</si>
  <si>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</si>
  <si>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</si>
  <si>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</si>
  <si>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</si>
  <si>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</si>
  <si>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</si>
  <si>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</si>
  <si>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</si>
  <si>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</si>
  <si>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</si>
  <si>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</si>
  <si>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</si>
  <si>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</si>
  <si>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</si>
  <si>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</si>
  <si>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</si>
  <si>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</si>
  <si>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</si>
  <si>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</si>
  <si>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</si>
  <si>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</si>
  <si>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</si>
  <si>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</si>
  <si>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</si>
  <si>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</si>
  <si>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</si>
  <si>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</si>
  <si>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</si>
  <si>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</si>
  <si>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</si>
  <si>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</si>
  <si>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</si>
  <si>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</si>
  <si>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</si>
  <si>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</si>
  <si>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</si>
  <si>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</si>
  <si>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</si>
  <si>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</si>
  <si>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</si>
  <si>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</si>
  <si>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</si>
  <si>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</si>
  <si>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</si>
  <si>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</si>
  <si>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</si>
  <si>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</si>
  <si>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</si>
  <si>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</si>
  <si>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</si>
  <si>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</si>
  <si>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</si>
  <si>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</si>
  <si>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</si>
  <si>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</si>
  <si>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</si>
  <si>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</si>
  <si>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</si>
  <si>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</si>
  <si>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</si>
  <si>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</si>
  <si>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</si>
  <si>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</si>
  <si>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</si>
  <si>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</si>
  <si>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</si>
  <si>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</si>
  <si>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</si>
  <si>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</si>
  <si>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</si>
  <si>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</si>
  <si>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</si>
  <si>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</si>
  <si>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</si>
  <si>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</si>
  <si>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</si>
  <si>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</si>
  <si>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</si>
  <si>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</si>
  <si>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</si>
  <si>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</si>
  <si>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</si>
  <si>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</si>
  <si>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</si>
  <si>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</si>
  <si>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</si>
  <si>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</si>
  <si>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</si>
  <si>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</si>
  <si>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</si>
  <si>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</si>
  <si>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</si>
  <si>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</si>
  <si>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</si>
  <si>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</si>
  <si>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</si>
  <si>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</si>
  <si>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</si>
  <si>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</si>
  <si>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</si>
  <si>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</si>
  <si>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</si>
  <si>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</si>
  <si>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</si>
  <si>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</si>
  <si>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</si>
  <si>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</si>
  <si>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</si>
  <si>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</si>
  <si>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</si>
  <si>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</si>
  <si>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</si>
  <si>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</si>
  <si>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</si>
  <si>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</si>
  <si>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</si>
  <si>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</si>
  <si>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</si>
  <si>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</si>
  <si>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</si>
  <si>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</si>
  <si>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</si>
  <si>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</si>
  <si>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</si>
  <si>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</si>
  <si>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</si>
  <si>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</si>
  <si>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</si>
  <si>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</si>
  <si>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</si>
  <si>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</si>
  <si>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</si>
  <si>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</si>
  <si>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</si>
  <si>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</si>
  <si>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</si>
  <si>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</si>
  <si>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</si>
  <si>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</si>
  <si>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</si>
  <si>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</si>
  <si>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</si>
  <si>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</si>
  <si>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</si>
  <si>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</si>
  <si>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</si>
  <si>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</si>
  <si>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</si>
  <si>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</si>
  <si>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</si>
  <si>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</si>
  <si>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</si>
  <si>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</si>
  <si>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</si>
  <si>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</si>
  <si>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</si>
  <si>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</si>
  <si>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</si>
  <si>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</si>
  <si>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</si>
  <si>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</si>
  <si>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</si>
  <si>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</si>
  <si>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</si>
  <si>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</si>
  <si>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</si>
  <si>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</si>
  <si>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</si>
  <si>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</si>
  <si>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</si>
  <si>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</si>
  <si>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</si>
  <si>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</si>
  <si>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</si>
  <si>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</si>
  <si>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</si>
  <si>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</si>
  <si>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</si>
  <si>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</si>
  <si>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</si>
  <si>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</si>
  <si>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</si>
  <si>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</si>
  <si>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</si>
  <si>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</si>
  <si>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</si>
  <si>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</si>
  <si>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</si>
  <si>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</si>
  <si>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</si>
  <si>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</si>
  <si>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</si>
  <si>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</si>
  <si>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</si>
  <si>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</si>
  <si>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</si>
  <si>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</si>
  <si>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</si>
  <si>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</si>
  <si>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</si>
  <si>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</si>
  <si>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</si>
  <si>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</si>
  <si>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</si>
  <si>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</si>
  <si>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</si>
  <si>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</si>
  <si>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</si>
  <si>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</si>
  <si>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</si>
  <si>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</si>
  <si>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</si>
  <si>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</si>
  <si>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</si>
  <si>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</si>
  <si>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</si>
  <si>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</si>
  <si>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</si>
  <si>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</si>
  <si>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</si>
  <si>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</si>
  <si>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</si>
  <si>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</si>
  <si>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</si>
  <si>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</si>
  <si>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</si>
  <si>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</si>
  <si>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</si>
  <si>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</si>
  <si>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</si>
  <si>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</si>
  <si>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</si>
  <si>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</si>
  <si>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</si>
  <si>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</si>
  <si>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</si>
  <si>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</si>
  <si>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</si>
  <si>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</si>
  <si>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</si>
  <si>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</si>
  <si>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</si>
  <si>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</si>
  <si>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</si>
  <si>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</si>
  <si>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</si>
  <si>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</si>
  <si>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</si>
  <si>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</si>
  <si>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</si>
  <si>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</si>
  <si>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</si>
  <si>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</si>
  <si>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</si>
  <si>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</si>
  <si>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</si>
  <si>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</si>
  <si>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</si>
  <si>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</si>
  <si>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</si>
  <si>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</si>
  <si>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</si>
  <si>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</si>
  <si>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</si>
  <si>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</si>
  <si>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</si>
  <si>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</si>
  <si>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</si>
  <si>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</si>
  <si>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</si>
  <si>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</si>
  <si>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</si>
  <si>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</si>
  <si>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</si>
  <si>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</si>
  <si>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</si>
  <si>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</si>
  <si>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</si>
  <si>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</si>
  <si>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</si>
  <si>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</si>
  <si>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</si>
  <si>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</si>
  <si>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</si>
  <si>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</si>
  <si>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</si>
  <si>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</si>
  <si>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</si>
  <si>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</si>
  <si>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</si>
  <si>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</si>
  <si>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</si>
  <si>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</si>
  <si>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</si>
  <si>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</si>
  <si>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</si>
  <si>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</si>
  <si>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</si>
  <si>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</si>
  <si>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</si>
  <si>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</si>
  <si>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</si>
  <si>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</si>
  <si>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</si>
  <si>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</si>
  <si>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</si>
  <si>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</si>
  <si>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</si>
  <si>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</si>
  <si>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</si>
  <si>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</si>
  <si>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</si>
  <si>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</si>
  <si>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</si>
  <si>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</si>
  <si>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</si>
  <si>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</si>
  <si>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</si>
  <si>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</si>
  <si>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</si>
  <si>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</si>
  <si>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</si>
  <si>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</si>
  <si>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</si>
  <si>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</si>
  <si>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</si>
  <si>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</si>
  <si>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</si>
  <si>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</si>
  <si>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</si>
  <si>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</si>
  <si>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</si>
  <si>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</si>
  <si>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</si>
  <si>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</si>
  <si>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</si>
  <si>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</si>
  <si>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</si>
  <si>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</si>
  <si>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</si>
  <si>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</si>
  <si>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</si>
  <si>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</si>
  <si>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</si>
  <si>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</si>
  <si>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</si>
  <si>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</si>
  <si>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</si>
  <si>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</si>
  <si>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</si>
  <si>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</si>
  <si>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</si>
  <si>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</si>
  <si>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</si>
  <si>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</si>
  <si>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</si>
  <si>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</si>
  <si>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</si>
  <si>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</si>
  <si>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</si>
  <si>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</si>
  <si>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</si>
  <si>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</si>
  <si>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</si>
  <si>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</si>
  <si>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</si>
  <si>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</si>
  <si>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</si>
  <si>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</si>
  <si>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</si>
  <si>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</si>
  <si>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</si>
  <si>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</si>
  <si>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</si>
  <si>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</si>
  <si>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</si>
  <si>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</si>
  <si>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</si>
  <si>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</si>
  <si>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</si>
  <si>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</si>
  <si>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</si>
  <si>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</si>
  <si>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</si>
  <si>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</si>
  <si>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</si>
  <si>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</si>
  <si>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</si>
  <si>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</si>
  <si>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</si>
  <si>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</si>
  <si>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</si>
  <si>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</si>
  <si>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</si>
  <si>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</si>
  <si>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</si>
  <si>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</si>
  <si>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</si>
  <si>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</si>
  <si>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</si>
  <si>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</si>
  <si>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</si>
  <si>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</si>
  <si>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</si>
  <si>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</si>
  <si>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</si>
  <si>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</si>
  <si>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</si>
  <si>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</si>
  <si>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</si>
  <si>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</si>
  <si>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</si>
  <si>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</si>
  <si>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</si>
  <si>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</si>
  <si>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</si>
  <si>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</si>
  <si>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</si>
  <si>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</si>
  <si>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</si>
  <si>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</si>
  <si>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</si>
  <si>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</si>
  <si>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</si>
  <si>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</si>
  <si>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</si>
  <si>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</si>
  <si>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</si>
  <si>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</si>
  <si>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</si>
  <si>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</si>
  <si>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</si>
  <si>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</si>
  <si>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</si>
  <si>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</si>
  <si>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</si>
  <si>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</si>
  <si>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</si>
  <si>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</si>
  <si>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</si>
  <si>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</si>
  <si>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</si>
  <si>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</si>
  <si>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</si>
  <si>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</si>
  <si>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</si>
  <si>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</si>
  <si>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</si>
  <si>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</si>
  <si>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</si>
  <si>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</si>
  <si>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</si>
  <si>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</si>
  <si>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</si>
  <si>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</si>
  <si>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</si>
  <si>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</si>
  <si>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</si>
  <si>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</si>
  <si>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</si>
  <si>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</si>
  <si>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</si>
  <si>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</si>
  <si>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</si>
  <si>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</si>
  <si>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</si>
  <si>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</si>
  <si>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</si>
  <si>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</si>
  <si>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</si>
  <si>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</si>
  <si>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</si>
  <si>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</si>
  <si>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</si>
  <si>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</si>
  <si>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</si>
  <si>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</si>
  <si>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</si>
  <si>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</si>
  <si>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</si>
  <si>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</si>
  <si>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</si>
  <si>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</si>
  <si>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</si>
  <si>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</si>
  <si>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</si>
  <si>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</si>
  <si>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</si>
  <si>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</si>
  <si>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</si>
  <si>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</si>
  <si>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</si>
  <si>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</si>
  <si>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</si>
  <si>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</si>
  <si>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</si>
  <si>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</si>
  <si>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</si>
  <si>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</si>
  <si>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</si>
  <si>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</si>
  <si>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</si>
  <si>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</si>
  <si>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</si>
  <si>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</si>
  <si>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</si>
  <si>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</si>
  <si>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</si>
  <si>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</si>
  <si>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</si>
  <si>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</si>
  <si>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</si>
  <si>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</si>
  <si>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</si>
  <si>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</si>
  <si>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</si>
  <si>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</si>
  <si>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</si>
  <si>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</si>
  <si>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</si>
  <si>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</si>
  <si>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</si>
  <si>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</si>
  <si>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</si>
  <si>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</si>
  <si>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</si>
  <si>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</si>
  <si>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</si>
  <si>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</si>
  <si>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</si>
  <si>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</si>
  <si>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</si>
  <si>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</si>
  <si>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</si>
  <si>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</si>
  <si>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</si>
  <si>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</si>
  <si>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</si>
  <si>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</si>
  <si>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</si>
  <si>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</si>
  <si>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</si>
  <si>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</si>
  <si>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</si>
  <si>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</si>
  <si>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</si>
  <si>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</si>
  <si>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</si>
  <si>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</si>
  <si>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</si>
  <si>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</si>
  <si>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</si>
  <si>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</si>
  <si>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</si>
  <si>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</si>
  <si>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</si>
  <si>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</si>
  <si>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</si>
  <si>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</si>
  <si>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</si>
  <si>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</si>
  <si>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</si>
  <si>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</si>
  <si>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</si>
  <si>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</si>
  <si>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</si>
  <si>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</si>
  <si>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</si>
  <si>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</si>
  <si>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</si>
  <si>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</si>
  <si>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</si>
  <si>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</si>
  <si>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</si>
  <si>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</si>
  <si>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</si>
  <si>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</si>
  <si>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</si>
  <si>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</si>
  <si>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</si>
  <si>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</si>
  <si>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</si>
  <si>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</si>
  <si>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</si>
  <si>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</si>
  <si>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</si>
  <si>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</si>
  <si>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</si>
  <si>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</si>
  <si>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</si>
  <si>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</si>
  <si>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</si>
  <si>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</si>
  <si>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</si>
  <si>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</si>
  <si>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</si>
  <si>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</si>
  <si>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</si>
  <si>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</si>
  <si>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</si>
  <si>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</si>
  <si>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</si>
  <si>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</si>
  <si>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</si>
  <si>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</si>
  <si>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</si>
  <si>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</si>
  <si>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</si>
  <si>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</si>
  <si>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</si>
  <si>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</si>
  <si>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</si>
  <si>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</si>
  <si>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</si>
  <si>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</si>
  <si>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</si>
  <si>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</si>
  <si>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</si>
  <si>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</si>
  <si>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</si>
  <si>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</si>
  <si>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</si>
  <si>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</si>
  <si>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</si>
  <si>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</si>
  <si>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</si>
  <si>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</si>
  <si>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</si>
  <si>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</si>
  <si>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</si>
  <si>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</si>
  <si>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</si>
  <si>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</si>
  <si>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</si>
  <si>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</si>
  <si>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</si>
  <si>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</si>
  <si>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</si>
  <si>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</si>
  <si>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</si>
  <si>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</si>
  <si>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</si>
  <si>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</si>
  <si>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</si>
  <si>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</si>
  <si>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</si>
  <si>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</si>
  <si>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</si>
  <si>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</si>
  <si>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</si>
  <si>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</si>
  <si>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</si>
  <si>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</si>
  <si>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</si>
  <si>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</si>
  <si>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</si>
  <si>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</si>
  <si>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</si>
  <si>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</si>
  <si>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</si>
  <si>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</si>
  <si>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</si>
  <si>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</si>
  <si>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</si>
  <si>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</si>
  <si>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</si>
  <si>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</si>
  <si>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</si>
  <si>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</si>
  <si>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</si>
  <si>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</si>
  <si>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</si>
  <si>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</si>
  <si>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</si>
  <si>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</si>
  <si>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</si>
  <si>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</si>
  <si>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</si>
  <si>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</si>
  <si>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</si>
  <si>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</si>
  <si>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</si>
  <si>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</si>
  <si>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</si>
  <si>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</si>
  <si>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</si>
  <si>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</si>
  <si>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</si>
  <si>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</si>
  <si>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</si>
  <si>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</si>
  <si>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</si>
  <si>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</si>
  <si>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</si>
  <si>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</si>
  <si>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</si>
  <si>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</si>
  <si>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</si>
  <si>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</si>
  <si>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</si>
  <si>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</si>
  <si>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</si>
  <si>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</si>
  <si>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</si>
  <si>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</si>
  <si>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</si>
  <si>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</si>
  <si>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</si>
  <si>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</si>
  <si>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</si>
  <si>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</si>
  <si>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</si>
  <si>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</si>
  <si>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</si>
  <si>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</si>
  <si>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</si>
  <si>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</si>
  <si>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</si>
  <si>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</si>
  <si>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</si>
  <si>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</si>
  <si>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</si>
  <si>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</si>
  <si>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</si>
  <si>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</si>
  <si>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</si>
  <si>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</si>
  <si>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</si>
  <si>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</si>
  <si>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</si>
  <si>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</si>
  <si>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</si>
  <si>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</si>
  <si>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</si>
  <si>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</si>
  <si>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</si>
  <si>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</si>
  <si>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</si>
  <si>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</si>
  <si>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</si>
  <si>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</si>
  <si>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</si>
  <si>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</si>
  <si>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</si>
  <si>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</si>
  <si>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</si>
  <si>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</si>
  <si>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</si>
  <si>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</si>
  <si>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</si>
  <si>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</si>
  <si>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</si>
  <si>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</si>
  <si>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</si>
  <si>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</si>
  <si>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</si>
  <si>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</si>
  <si>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</si>
  <si>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</si>
  <si>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</si>
  <si>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</si>
  <si>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</si>
  <si>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</si>
  <si>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</si>
  <si>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</si>
  <si>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</si>
  <si>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</si>
  <si>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</si>
  <si>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</si>
  <si>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</si>
  <si>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</si>
  <si>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</si>
  <si>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</si>
  <si>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</si>
  <si>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</si>
  <si>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</si>
  <si>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</si>
  <si>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</si>
  <si>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</si>
  <si>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</si>
  <si>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</si>
  <si>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</si>
  <si>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</si>
  <si>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</si>
  <si>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</si>
  <si>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</si>
  <si>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</si>
  <si>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</si>
  <si>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</si>
  <si>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</si>
  <si>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</si>
  <si>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</si>
  <si>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</si>
  <si>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</si>
  <si>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</si>
  <si>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</si>
  <si>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</si>
  <si>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</si>
  <si>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</si>
  <si>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</si>
  <si>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</si>
  <si>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</si>
  <si>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</si>
  <si>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</si>
  <si>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</si>
  <si>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</si>
  <si>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</si>
  <si>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</si>
  <si>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</si>
  <si>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</si>
  <si>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</si>
  <si>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</si>
  <si>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</si>
  <si>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</si>
  <si>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</si>
  <si>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</si>
  <si>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</si>
  <si>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</si>
  <si>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</si>
  <si>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</si>
  <si>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</si>
  <si>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</si>
  <si>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</si>
  <si>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</si>
  <si>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</si>
  <si>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</si>
  <si>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</si>
  <si>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</si>
  <si>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</si>
  <si>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</si>
  <si>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</si>
  <si>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</si>
  <si>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</si>
  <si>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</si>
  <si>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</si>
  <si>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</si>
  <si>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</si>
  <si>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</si>
  <si>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</si>
  <si>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</si>
  <si>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</si>
  <si>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</si>
  <si>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</si>
  <si>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</si>
  <si>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</si>
  <si>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</si>
  <si>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</si>
  <si>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</si>
  <si>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</si>
  <si>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</si>
  <si>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</si>
  <si>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</si>
  <si>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</si>
  <si>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</si>
  <si>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</si>
  <si>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</si>
  <si>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</si>
  <si>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</si>
  <si>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</si>
  <si>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</si>
  <si>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</si>
  <si>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</si>
  <si>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</si>
  <si>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</si>
  <si>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</si>
  <si>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</si>
  <si>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</si>
  <si>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</si>
  <si>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</si>
  <si>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</si>
  <si>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</si>
  <si>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</si>
  <si>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</si>
  <si>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</si>
  <si>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</si>
  <si>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</si>
  <si>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</si>
  <si>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</si>
  <si>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</si>
  <si>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</si>
  <si>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</si>
  <si>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</si>
  <si>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</si>
  <si>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</si>
  <si>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</si>
  <si>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</si>
  <si>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</si>
  <si>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</si>
  <si>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</si>
  <si>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</si>
  <si>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</si>
  <si>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</si>
  <si>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</si>
  <si>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</si>
  <si>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</si>
  <si>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</si>
  <si>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</si>
  <si>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</si>
  <si>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</si>
  <si>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</si>
  <si>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</si>
  <si>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</si>
  <si>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</si>
  <si>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</si>
  <si>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</si>
  <si>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</si>
  <si>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</si>
  <si>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</si>
  <si>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</si>
  <si>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</si>
  <si>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</si>
  <si>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</si>
  <si>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</si>
  <si>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</si>
  <si>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</si>
  <si>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</si>
  <si>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</si>
  <si>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</si>
  <si>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</si>
  <si>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</si>
  <si>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</si>
  <si>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</si>
  <si>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</si>
  <si>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</si>
  <si>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</si>
  <si>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</si>
  <si>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</si>
  <si>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</si>
  <si>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</si>
  <si>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</si>
  <si>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</si>
  <si>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</si>
  <si>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</si>
  <si>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</si>
  <si>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</si>
  <si>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</si>
  <si>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</si>
  <si>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</si>
  <si>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</si>
  <si>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</si>
  <si>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</si>
  <si>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</si>
  <si>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</si>
  <si>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</si>
  <si>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</si>
  <si>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</si>
  <si>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</si>
  <si>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</si>
  <si>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</si>
  <si>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</si>
  <si>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</si>
  <si>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</si>
  <si>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</si>
  <si>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</si>
  <si>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</si>
  <si>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</si>
  <si>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</si>
  <si>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</si>
  <si>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</si>
  <si>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</si>
  <si>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</si>
  <si>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</si>
  <si>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</si>
  <si>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</si>
  <si>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</si>
  <si>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</si>
  <si>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</si>
  <si>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</si>
  <si>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</si>
  <si>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</si>
  <si>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</si>
  <si>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</si>
  <si>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</si>
  <si>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</si>
  <si>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</si>
  <si>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</si>
  <si>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</si>
  <si>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</si>
  <si>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</si>
  <si>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</si>
  <si>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</si>
  <si>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</si>
  <si>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</si>
  <si>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</si>
  <si>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</si>
  <si>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</si>
  <si>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</si>
  <si>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</si>
  <si>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</si>
  <si>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</si>
  <si>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</si>
  <si>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</si>
  <si>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</si>
  <si>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</si>
  <si>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</si>
  <si>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</si>
  <si>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</si>
  <si>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</si>
  <si>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</si>
  <si>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</si>
  <si>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</si>
  <si>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</si>
  <si>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</si>
  <si>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</si>
  <si>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</si>
  <si>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</si>
  <si>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</si>
  <si>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</si>
  <si>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</si>
  <si>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</si>
  <si>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</si>
  <si>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</si>
  <si>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</si>
  <si>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</si>
  <si>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</si>
  <si>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</si>
  <si>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</si>
  <si>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</si>
  <si>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</si>
  <si>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</si>
  <si>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</si>
  <si>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</si>
  <si>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</si>
  <si>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</si>
  <si>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</si>
  <si>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</si>
  <si>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</si>
  <si>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</si>
  <si>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</si>
  <si>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</si>
  <si>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</si>
  <si>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</si>
  <si>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</si>
  <si>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</si>
  <si>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</si>
  <si>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</si>
  <si>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</si>
  <si>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</si>
  <si>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</si>
  <si>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</si>
  <si>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</si>
  <si>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</si>
  <si>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</si>
  <si>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</si>
  <si>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</si>
  <si>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</si>
  <si>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</si>
  <si>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</si>
  <si>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</si>
  <si>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</si>
  <si>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</si>
  <si>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</si>
  <si>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</si>
  <si>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</si>
  <si>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</si>
  <si>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</si>
  <si>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</si>
  <si>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</si>
  <si>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</si>
  <si>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</si>
  <si>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</si>
  <si>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</si>
  <si>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</si>
  <si>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</si>
  <si>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</si>
  <si>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</si>
  <si>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</si>
  <si>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</si>
  <si>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</si>
  <si>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</si>
  <si>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</si>
  <si>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</si>
  <si>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</si>
  <si>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</si>
  <si>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</si>
  <si>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</si>
  <si>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</si>
  <si>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</si>
  <si>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</si>
  <si>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</si>
  <si>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</si>
  <si>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</si>
  <si>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</si>
  <si>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</si>
  <si>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</si>
  <si>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</si>
  <si>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</si>
  <si>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</si>
  <si>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</si>
  <si>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</si>
  <si>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</si>
  <si>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</si>
  <si>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</si>
  <si>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</si>
  <si>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</si>
  <si>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</si>
  <si>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</si>
  <si>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</si>
  <si>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</si>
  <si>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</si>
  <si>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</si>
  <si>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</si>
  <si>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</si>
  <si>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</si>
  <si>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</si>
  <si>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</si>
  <si>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</si>
  <si>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</si>
  <si>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</si>
  <si>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</si>
  <si>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</si>
  <si>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</si>
  <si>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</si>
  <si>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</si>
  <si>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</si>
  <si>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</si>
  <si>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</si>
  <si>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</si>
  <si>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</si>
  <si>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</si>
  <si>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</si>
  <si>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</si>
  <si>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</si>
  <si>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</si>
  <si>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</si>
  <si>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</si>
  <si>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</si>
  <si>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</si>
  <si>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</si>
  <si>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</si>
  <si>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</si>
  <si>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</si>
  <si>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</si>
  <si>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</si>
  <si>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</si>
  <si>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</si>
  <si>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</si>
  <si>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</si>
  <si>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</si>
  <si>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</si>
  <si>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</si>
  <si>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</si>
  <si>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</si>
  <si>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</si>
  <si>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</si>
  <si>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</si>
  <si>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</si>
  <si>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</si>
  <si>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</si>
  <si>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</si>
  <si>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</si>
  <si>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</si>
  <si>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</si>
  <si>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</si>
  <si>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</si>
  <si>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</si>
  <si>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</si>
  <si>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</si>
  <si>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</si>
  <si>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</si>
  <si>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</si>
  <si>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</si>
  <si>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</si>
  <si>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</si>
  <si>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</si>
  <si>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</si>
  <si>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</si>
  <si>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</si>
  <si>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</si>
  <si>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</si>
  <si>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</si>
  <si>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</si>
  <si>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</si>
  <si>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</si>
  <si>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</si>
  <si>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</si>
  <si>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</si>
  <si>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</si>
  <si>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</si>
  <si>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</si>
  <si>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</si>
  <si>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</si>
  <si>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</si>
  <si>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</si>
  <si>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</si>
  <si>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</si>
  <si>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</si>
  <si>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</si>
  <si>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</si>
  <si>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</si>
  <si>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</si>
  <si>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</si>
  <si>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</si>
  <si>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</si>
  <si>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</si>
  <si>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</si>
  <si>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</si>
  <si>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</si>
  <si>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</si>
  <si>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</si>
  <si>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</si>
  <si>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</si>
  <si>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</si>
  <si>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</si>
  <si>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</si>
  <si>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</si>
  <si>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</si>
  <si>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</si>
  <si>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</si>
  <si>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</si>
  <si>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</si>
  <si>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</si>
  <si>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</si>
  <si>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</si>
  <si>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</si>
  <si>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</si>
  <si>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</si>
  <si>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</si>
  <si>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</si>
  <si>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</si>
  <si>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</si>
  <si>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</si>
  <si>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</si>
  <si>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</si>
  <si>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</si>
  <si>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</si>
  <si>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</si>
  <si>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</si>
  <si>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</si>
  <si>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</si>
  <si>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</si>
  <si>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</si>
  <si>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</si>
  <si>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</si>
  <si>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</si>
  <si>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</si>
  <si>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</si>
  <si>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</si>
  <si>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</si>
  <si>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</si>
  <si>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</si>
  <si>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</si>
  <si>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</si>
  <si>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</si>
  <si>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</si>
  <si>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</si>
  <si>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</si>
  <si>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</si>
  <si>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</si>
  <si>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</si>
  <si>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</si>
  <si>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</si>
  <si>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</si>
  <si>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</si>
  <si>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</si>
  <si>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</si>
  <si>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</si>
  <si>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</si>
  <si>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</si>
  <si>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</si>
  <si>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</si>
  <si>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</si>
  <si>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</si>
  <si>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</si>
  <si>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</si>
  <si>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</si>
  <si>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</si>
  <si>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</si>
  <si>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</si>
  <si>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</si>
  <si>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</si>
  <si>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</si>
  <si>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</si>
  <si>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</si>
  <si>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</si>
  <si>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</si>
  <si>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</si>
  <si>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</si>
  <si>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</si>
  <si>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</si>
  <si>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</si>
  <si>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</si>
  <si>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</si>
  <si>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</si>
  <si>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</si>
  <si>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</si>
  <si>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</si>
  <si>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</si>
  <si>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</si>
  <si>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</si>
  <si>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</si>
  <si>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</si>
  <si>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</si>
  <si>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</si>
  <si>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</si>
  <si>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</si>
  <si>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</si>
  <si>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</si>
  <si>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</si>
  <si>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</si>
  <si>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</si>
  <si>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</si>
  <si>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</si>
  <si>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</si>
  <si>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</si>
  <si>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</si>
  <si>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</si>
  <si>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</si>
  <si>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</si>
  <si>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</si>
  <si>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</si>
  <si>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</si>
  <si>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</si>
  <si>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</si>
  <si>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</si>
  <si>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</si>
  <si>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</si>
  <si>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</si>
  <si>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</si>
  <si>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</si>
  <si>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</si>
  <si>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</si>
  <si>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</si>
  <si>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</si>
  <si>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</si>
  <si>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</si>
  <si>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</si>
  <si>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</si>
  <si>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</si>
  <si>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</si>
  <si>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</si>
  <si>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</si>
  <si>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</si>
  <si>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</si>
  <si>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</si>
  <si>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</si>
  <si>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</si>
  <si>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</si>
  <si>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</si>
  <si>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</si>
  <si>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</si>
  <si>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</si>
  <si>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</si>
  <si>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</si>
  <si>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</si>
  <si>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</si>
  <si>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</si>
  <si>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</si>
  <si>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</si>
  <si>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</si>
  <si>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</si>
  <si>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</si>
  <si>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</si>
  <si>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</si>
  <si>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</si>
  <si>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</si>
  <si>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</si>
  <si>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</si>
  <si>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</si>
  <si>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</si>
  <si>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</si>
  <si>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</si>
  <si>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</si>
  <si>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</si>
  <si>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</si>
  <si>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</si>
  <si>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</si>
  <si>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</si>
  <si>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</si>
  <si>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</si>
  <si>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</si>
  <si>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</si>
  <si>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</si>
  <si>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</si>
  <si>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</si>
  <si>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</si>
  <si>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</si>
  <si>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</si>
  <si>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</si>
  <si>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</si>
  <si>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</si>
  <si>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</si>
  <si>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</si>
  <si>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</si>
  <si>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</si>
  <si>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</si>
  <si>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</si>
  <si>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</si>
  <si>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</si>
  <si>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</si>
  <si>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</si>
  <si>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</si>
  <si>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</si>
  <si>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</si>
  <si>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</si>
  <si>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</si>
  <si>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</si>
  <si>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</si>
  <si>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</si>
  <si>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</si>
  <si>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</si>
  <si>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</si>
  <si>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</si>
  <si>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</si>
  <si>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</si>
  <si>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</si>
  <si>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</si>
  <si>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</si>
  <si>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</si>
  <si>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</si>
  <si>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</si>
  <si>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</si>
  <si>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</si>
  <si>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</si>
  <si>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</si>
  <si>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</si>
  <si>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</si>
  <si>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</si>
  <si>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</si>
  <si>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</si>
  <si>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</si>
  <si>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</si>
  <si>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</si>
  <si>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</si>
  <si>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</si>
  <si>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</si>
  <si>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</si>
  <si>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</si>
  <si>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</si>
  <si>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</si>
  <si>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</si>
  <si>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</si>
  <si>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</si>
  <si>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</si>
  <si>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</si>
  <si>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</si>
  <si>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</si>
  <si>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</si>
  <si>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</si>
  <si>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</si>
  <si>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</si>
  <si>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</si>
  <si>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</si>
  <si>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</si>
  <si>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</si>
  <si>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</si>
  <si>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</si>
  <si>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</si>
  <si>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</si>
  <si>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</si>
  <si>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</si>
  <si>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</si>
  <si>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</si>
  <si>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</si>
  <si>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</si>
  <si>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</si>
  <si>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</si>
  <si>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</si>
  <si>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</si>
  <si>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</si>
  <si>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</si>
  <si>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</si>
  <si>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</si>
  <si>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</si>
  <si>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</si>
  <si>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</si>
  <si>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</si>
  <si>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</si>
  <si>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</si>
  <si>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</si>
  <si>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</si>
  <si>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</si>
  <si>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</si>
  <si>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</si>
  <si>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</si>
  <si>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</si>
  <si>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</si>
  <si>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</si>
  <si>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</si>
  <si>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</si>
  <si>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</si>
  <si>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</si>
  <si>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</si>
  <si>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</si>
  <si>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</si>
  <si>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</si>
  <si>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</si>
  <si>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</si>
  <si>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</si>
  <si>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</si>
  <si>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</si>
  <si>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</si>
  <si>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</si>
  <si>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</si>
  <si>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</si>
  <si>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</si>
  <si>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</si>
  <si>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</si>
  <si>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</si>
  <si>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</si>
  <si>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</si>
  <si>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</si>
  <si>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</si>
  <si>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</si>
  <si>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</si>
  <si>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</si>
  <si>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</si>
  <si>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</si>
  <si>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</si>
  <si>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</si>
  <si>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</si>
  <si>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</si>
  <si>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</si>
  <si>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</si>
  <si>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</si>
  <si>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</si>
  <si>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</si>
  <si>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</si>
  <si>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</si>
  <si>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</si>
  <si>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</si>
  <si>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</si>
  <si>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</si>
  <si>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</si>
  <si>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</si>
  <si>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</si>
  <si>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</si>
  <si>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</si>
  <si>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</si>
  <si>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</si>
  <si>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</si>
  <si>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</si>
  <si>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</si>
  <si>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</si>
  <si>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</si>
  <si>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</si>
  <si>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</si>
  <si>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</si>
  <si>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</si>
  <si>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</si>
  <si>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</si>
  <si>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</si>
  <si>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</si>
  <si>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</si>
  <si>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</si>
  <si>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</si>
  <si>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</si>
  <si>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</si>
  <si>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</si>
  <si>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</si>
  <si>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</si>
  <si>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</si>
  <si>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</si>
  <si>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</si>
  <si>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</si>
  <si>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</si>
  <si>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</si>
  <si>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</si>
  <si>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</si>
  <si>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</si>
  <si>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</si>
  <si>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</si>
  <si>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</si>
  <si>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</si>
  <si>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</si>
  <si>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</si>
  <si>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</si>
  <si>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</si>
  <si>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</si>
  <si>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</si>
  <si>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</si>
  <si>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</si>
  <si>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</si>
  <si>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</si>
  <si>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</si>
  <si>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</si>
  <si>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</si>
  <si>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</si>
  <si>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</si>
  <si>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</si>
  <si>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</si>
  <si>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</si>
  <si>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</si>
  <si>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</si>
  <si>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</si>
  <si>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</si>
  <si>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</si>
  <si>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</si>
  <si>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</si>
  <si>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</si>
  <si>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</si>
  <si>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</si>
  <si>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</si>
  <si>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</si>
  <si>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</si>
  <si>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</si>
  <si>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</si>
  <si>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</si>
  <si>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</si>
  <si>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</si>
  <si>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</si>
  <si>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</si>
  <si>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</si>
  <si>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</si>
  <si>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</si>
  <si>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</si>
  <si>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</si>
  <si>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</si>
  <si>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</si>
  <si>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</si>
  <si>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</si>
  <si>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</si>
  <si>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</si>
  <si>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</si>
  <si>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</si>
  <si>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</si>
  <si>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</si>
  <si>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</si>
  <si>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</si>
  <si>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</si>
  <si>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</si>
  <si>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</si>
  <si>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</si>
  <si>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</si>
  <si>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</si>
  <si>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</si>
  <si>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</si>
  <si>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</si>
  <si>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</si>
  <si>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</si>
  <si>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</si>
  <si>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</si>
  <si>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</si>
  <si>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</si>
  <si>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</si>
  <si>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</si>
  <si>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</si>
  <si>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</si>
  <si>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</si>
  <si>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</si>
  <si>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</si>
  <si>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</si>
  <si>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</si>
  <si>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</si>
  <si>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</si>
  <si>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</si>
  <si>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</si>
  <si>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</si>
  <si>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</si>
  <si>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</si>
  <si>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</si>
  <si>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</si>
  <si>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</si>
  <si>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</si>
  <si>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</si>
  <si>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</si>
  <si>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</si>
  <si>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</si>
  <si>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</si>
  <si>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</si>
  <si>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</si>
  <si>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</si>
  <si>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</si>
  <si>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</si>
  <si>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</si>
  <si>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</si>
  <si>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</si>
  <si>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</si>
  <si>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</si>
  <si>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</si>
  <si>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</si>
  <si>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</si>
  <si>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</si>
  <si>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</si>
  <si>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</si>
  <si>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</si>
  <si>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</si>
  <si>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</si>
  <si>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</si>
  <si>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</si>
  <si>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</si>
  <si>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</si>
  <si>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</si>
  <si>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</si>
  <si>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</si>
  <si>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</si>
  <si>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</si>
  <si>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</si>
  <si>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</si>
  <si>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</si>
  <si>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</si>
  <si>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</si>
  <si>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</si>
  <si>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</si>
  <si>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</si>
  <si>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</si>
  <si>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</si>
  <si>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</si>
  <si>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</si>
  <si>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</si>
  <si>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</si>
  <si>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</si>
  <si>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</si>
  <si>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</si>
  <si>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</si>
  <si>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</si>
  <si>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</si>
  <si>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</si>
  <si>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</si>
  <si>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</si>
  <si>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</si>
  <si>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</si>
  <si>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</si>
  <si>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</si>
  <si>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</si>
  <si>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</si>
  <si>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</si>
  <si>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</si>
  <si>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</si>
  <si>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</si>
  <si>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</si>
  <si>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</si>
  <si>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</si>
  <si>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</si>
  <si>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</si>
  <si>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</si>
  <si>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</si>
  <si>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</si>
  <si>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</si>
  <si>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</si>
  <si>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</si>
  <si>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</si>
  <si>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</si>
  <si>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</si>
  <si>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</si>
  <si>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</si>
  <si>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</si>
  <si>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</si>
  <si>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</si>
  <si>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</si>
  <si>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</si>
  <si>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</si>
  <si>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</si>
  <si>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</si>
  <si>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</si>
  <si>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</si>
  <si>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</si>
  <si>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</si>
  <si>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</si>
  <si>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</si>
  <si>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</si>
  <si>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</si>
  <si>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</si>
  <si>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</si>
  <si>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</si>
  <si>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</si>
  <si>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</si>
  <si>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</si>
  <si>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</si>
  <si>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</si>
  <si>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</si>
  <si>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</si>
  <si>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</si>
  <si>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</si>
  <si>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</si>
  <si>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</si>
  <si>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</si>
  <si>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</si>
  <si>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</si>
  <si>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</si>
  <si>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</si>
  <si>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</si>
  <si>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</si>
  <si>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</si>
  <si>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</si>
  <si>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</si>
  <si>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</si>
  <si>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</si>
  <si>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</si>
  <si>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</si>
  <si>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</si>
  <si>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</si>
  <si>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</si>
  <si>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</si>
  <si>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</si>
  <si>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</si>
  <si>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</si>
  <si>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</si>
  <si>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</si>
  <si>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</si>
  <si>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</si>
  <si>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</si>
  <si>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</si>
  <si>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</si>
  <si>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</si>
  <si>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</si>
  <si>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</si>
  <si>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</si>
  <si>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</si>
  <si>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</si>
  <si>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</si>
  <si>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</si>
  <si>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</si>
  <si>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</si>
  <si>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</si>
  <si>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</si>
  <si>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</si>
  <si>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</si>
  <si>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</si>
  <si>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</si>
  <si>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</si>
  <si>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</si>
  <si>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</si>
  <si>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</si>
  <si>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</si>
  <si>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</si>
  <si>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</si>
  <si>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</si>
  <si>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</si>
  <si>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</si>
  <si>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</si>
  <si>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</si>
  <si>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</si>
  <si>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</si>
  <si>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</si>
  <si>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</si>
  <si>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</si>
  <si>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</si>
  <si>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</si>
  <si>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</si>
  <si>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</si>
  <si>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</si>
  <si>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</si>
  <si>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</si>
  <si>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</si>
  <si>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</si>
  <si>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</si>
  <si>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</si>
  <si>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</si>
  <si>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</si>
  <si>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</si>
  <si>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</si>
  <si>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</si>
  <si>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</si>
  <si>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</si>
  <si>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</si>
  <si>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</si>
  <si>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</si>
  <si>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</si>
  <si>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</si>
  <si>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</si>
  <si>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</si>
  <si>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</si>
  <si>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</si>
  <si>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</si>
  <si>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</si>
  <si>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</si>
  <si>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</si>
  <si>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</si>
  <si>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</si>
  <si>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</si>
  <si>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</si>
  <si>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</si>
  <si>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</si>
  <si>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</si>
  <si>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</si>
  <si>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</si>
  <si>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</si>
  <si>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</si>
  <si>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</si>
  <si>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</si>
  <si>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</si>
  <si>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</si>
  <si>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</si>
  <si>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</si>
  <si>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</si>
  <si>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</si>
  <si>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</si>
  <si>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</si>
  <si>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</si>
  <si>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</si>
  <si>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</si>
  <si>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</si>
  <si>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</si>
  <si>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</si>
  <si>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</si>
  <si>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</si>
  <si>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</si>
  <si>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</si>
  <si>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</si>
  <si>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</si>
  <si>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</si>
  <si>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</si>
  <si>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</si>
  <si>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</si>
  <si>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</si>
  <si>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</si>
  <si>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</si>
  <si>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</si>
  <si>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</si>
  <si>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</si>
  <si>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</si>
  <si>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</si>
  <si>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</si>
  <si>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</si>
  <si>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</si>
  <si>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</si>
  <si>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</si>
  <si>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</si>
  <si>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</si>
  <si>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</si>
  <si>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</si>
  <si>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</si>
  <si>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</si>
  <si>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</si>
  <si>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</si>
  <si>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</si>
  <si>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</si>
  <si>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</si>
  <si>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</si>
  <si>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</si>
  <si>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</si>
  <si>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</si>
  <si>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</si>
  <si>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</si>
  <si>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</si>
  <si>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</si>
  <si>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</si>
  <si>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</si>
  <si>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</si>
  <si>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</si>
  <si>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</si>
  <si>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</si>
  <si>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</si>
  <si>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</si>
  <si>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</si>
  <si>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</si>
  <si>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</si>
  <si>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</si>
  <si>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</si>
  <si>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</si>
  <si>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</si>
  <si>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</si>
  <si>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</si>
  <si>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</si>
  <si>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</si>
  <si>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</si>
  <si>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</si>
  <si>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</si>
  <si>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</si>
  <si>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</si>
  <si>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</si>
  <si>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</si>
  <si>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</si>
  <si>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</si>
  <si>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</si>
  <si>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</si>
  <si>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</si>
  <si>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</si>
  <si>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</si>
  <si>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</si>
  <si>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</si>
  <si>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</si>
  <si>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</si>
  <si>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</si>
  <si>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</si>
  <si>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</si>
  <si>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</si>
  <si>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</si>
  <si>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</si>
  <si>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</si>
  <si>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</si>
  <si>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</si>
  <si>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</si>
  <si>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</si>
  <si>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</si>
  <si>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</si>
  <si>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</si>
  <si>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</si>
  <si>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</si>
  <si>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</si>
  <si>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</si>
  <si>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</si>
  <si>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</si>
  <si>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</si>
  <si>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</si>
  <si>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</si>
  <si>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</si>
  <si>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</si>
  <si>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</si>
  <si>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</si>
  <si>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</si>
  <si>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</si>
  <si>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</si>
  <si>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</si>
  <si>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</si>
  <si>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</si>
  <si>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</si>
  <si>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</si>
  <si>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</si>
  <si>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</si>
  <si>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</si>
  <si>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</si>
  <si>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</si>
  <si>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</si>
  <si>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</si>
  <si>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</si>
  <si>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</si>
  <si>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</si>
  <si>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</si>
  <si>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</si>
  <si>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</si>
  <si>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</si>
  <si>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</si>
  <si>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</si>
  <si>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</si>
  <si>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</si>
  <si>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</si>
  <si>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</si>
  <si>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</si>
  <si>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</si>
  <si>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</si>
  <si>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</si>
  <si>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</si>
  <si>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</si>
  <si>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</si>
  <si>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</si>
  <si>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</si>
  <si>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</si>
  <si>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</si>
  <si>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</si>
  <si>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</si>
  <si>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</si>
  <si>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</si>
  <si>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</si>
  <si>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</si>
  <si>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</si>
  <si>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</si>
  <si>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</si>
  <si>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</si>
  <si>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</si>
  <si>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</si>
  <si>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</si>
  <si>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</si>
  <si>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</si>
  <si>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</si>
  <si>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</si>
  <si>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</si>
  <si>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</si>
  <si>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</si>
  <si>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</si>
  <si>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</si>
  <si>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</si>
  <si>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</si>
  <si>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</si>
  <si>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</si>
  <si>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</si>
  <si>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</si>
  <si>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</si>
  <si>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</si>
  <si>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</si>
  <si>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</si>
  <si>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</si>
  <si>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</si>
  <si>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</si>
  <si>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</si>
  <si>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</si>
  <si>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</si>
  <si>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</si>
  <si>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</si>
  <si>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</si>
  <si>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</si>
  <si>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</si>
  <si>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</si>
  <si>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</si>
  <si>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</si>
  <si>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</si>
  <si>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</si>
  <si>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</si>
  <si>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</si>
  <si>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</si>
  <si>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</si>
  <si>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</si>
  <si>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</si>
  <si>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</si>
  <si>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</si>
  <si>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</si>
  <si>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</si>
  <si>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</si>
  <si>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</si>
  <si>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</si>
  <si>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</si>
  <si>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</si>
  <si>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</si>
  <si>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</si>
  <si>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</si>
  <si>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</si>
  <si>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</si>
  <si>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</si>
  <si>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</si>
  <si>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</si>
  <si>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</si>
  <si>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</si>
  <si>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</si>
  <si>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</si>
  <si>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</si>
  <si>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</si>
  <si>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</si>
  <si>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</si>
  <si>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</si>
  <si>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</si>
  <si>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</si>
  <si>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</si>
  <si>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</si>
  <si>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</si>
  <si>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</si>
  <si>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</si>
  <si>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</si>
  <si>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</si>
  <si>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</si>
  <si>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</si>
  <si>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</si>
  <si>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</si>
  <si>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</si>
  <si>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</si>
  <si>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</si>
  <si>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</si>
  <si>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</si>
  <si>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</si>
  <si>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</si>
  <si>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</si>
  <si>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</si>
  <si>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</si>
  <si>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</si>
  <si>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</si>
  <si>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</si>
  <si>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</si>
  <si>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</si>
  <si>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</si>
  <si>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</si>
  <si>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</si>
  <si>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</si>
  <si>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</si>
  <si>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</si>
  <si>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</si>
  <si>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</si>
  <si>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</si>
  <si>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</si>
  <si>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</si>
  <si>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</si>
  <si>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</si>
  <si>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</si>
  <si>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</si>
  <si>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</si>
  <si>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</si>
  <si>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</si>
  <si>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</si>
  <si>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</si>
  <si>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</si>
  <si>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</si>
  <si>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</si>
  <si>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</si>
  <si>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</si>
  <si>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</si>
  <si>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</si>
  <si>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</si>
  <si>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</si>
  <si>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</si>
  <si>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</si>
  <si>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</si>
  <si>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</si>
  <si>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</si>
  <si>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</si>
  <si>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</si>
  <si>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</si>
  <si>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</si>
  <si>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</si>
  <si>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</si>
  <si>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</si>
  <si>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</si>
  <si>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</si>
  <si>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</si>
  <si>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</si>
  <si>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</si>
  <si>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</si>
  <si>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</si>
  <si>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</si>
  <si>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</si>
  <si>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</si>
  <si>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</si>
  <si>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</si>
  <si>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</si>
  <si>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</si>
  <si>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</si>
  <si>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</si>
  <si>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</si>
  <si>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</si>
  <si>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</si>
  <si>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</si>
  <si>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</si>
  <si>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</si>
  <si>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</si>
  <si>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</si>
  <si>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</si>
  <si>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</si>
  <si>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</si>
  <si>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</si>
  <si>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</si>
  <si>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</si>
  <si>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</si>
  <si>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</si>
  <si>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</si>
  <si>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</si>
  <si>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</si>
  <si>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</si>
  <si>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</si>
  <si>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</si>
  <si>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</si>
  <si>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</si>
  <si>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</si>
  <si>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</si>
  <si>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</si>
  <si>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</si>
  <si>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</si>
  <si>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</si>
  <si>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</si>
  <si>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</si>
  <si>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</si>
  <si>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</si>
  <si>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</si>
  <si>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</si>
  <si>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</si>
  <si>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</si>
  <si>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</si>
  <si>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</si>
  <si>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</si>
  <si>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</si>
  <si>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</si>
  <si>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</si>
  <si>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</si>
  <si>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</si>
  <si>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</si>
  <si>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</si>
  <si>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</si>
  <si>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</si>
  <si>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</si>
  <si>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</si>
  <si>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</si>
  <si>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</si>
  <si>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</si>
  <si>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</si>
  <si>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</si>
  <si>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</si>
  <si>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</si>
  <si>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</si>
  <si>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</si>
  <si>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</si>
  <si>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</si>
  <si>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</si>
  <si>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</si>
  <si>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</si>
  <si>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</si>
  <si>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</si>
  <si>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</si>
  <si>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</si>
  <si>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</si>
  <si>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</si>
  <si>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</si>
  <si>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</si>
  <si>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</si>
  <si>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</si>
  <si>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</si>
  <si>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</si>
  <si>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</si>
  <si>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</si>
  <si>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</si>
  <si>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</si>
  <si>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</si>
  <si>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</si>
  <si>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</si>
  <si>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</si>
  <si>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</si>
  <si>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</si>
  <si>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</si>
  <si>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</si>
  <si>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</si>
  <si>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</si>
  <si>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</si>
  <si>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</si>
  <si>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</si>
  <si>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</si>
  <si>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</si>
  <si>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</si>
  <si>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</si>
  <si>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</si>
  <si>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</si>
  <si>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</si>
  <si>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</si>
  <si>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</si>
  <si>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</si>
  <si>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</si>
  <si>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</si>
  <si>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</si>
  <si>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</si>
  <si>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</si>
  <si>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</si>
  <si>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</si>
  <si>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</si>
  <si>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</si>
  <si>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</si>
  <si>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</si>
  <si>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</si>
  <si>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</si>
  <si>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</si>
  <si>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</si>
  <si>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</si>
  <si>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</si>
  <si>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</si>
  <si>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</si>
  <si>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</si>
  <si>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</si>
  <si>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</si>
  <si>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</si>
  <si>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</si>
  <si>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</si>
  <si>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</si>
  <si>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</si>
  <si>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</si>
  <si>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</si>
  <si>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</si>
  <si>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</si>
  <si>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</si>
  <si>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</si>
  <si>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</si>
  <si>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</si>
  <si>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</si>
  <si>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</si>
  <si>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</si>
  <si>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</si>
  <si>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</si>
  <si>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</si>
  <si>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</si>
  <si>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</si>
  <si>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</si>
  <si>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</si>
  <si>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</si>
  <si>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</si>
  <si>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</si>
  <si>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</si>
  <si>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</si>
  <si>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</si>
  <si>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</si>
  <si>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</si>
  <si>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</si>
  <si>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</si>
  <si>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</si>
  <si>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</si>
  <si>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</si>
  <si>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</si>
  <si>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</si>
  <si>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</si>
  <si>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</si>
  <si>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</si>
  <si>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</si>
  <si>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</si>
  <si>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</si>
  <si>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</si>
  <si>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</si>
  <si>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</si>
  <si>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</si>
  <si>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</si>
  <si>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</si>
  <si>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</si>
  <si>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</si>
  <si>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</si>
  <si>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</si>
  <si>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</si>
  <si>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</si>
  <si>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</si>
  <si>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</si>
  <si>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</si>
  <si>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</si>
  <si>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</si>
  <si>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</si>
  <si>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</si>
  <si>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</si>
  <si>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</si>
  <si>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</si>
  <si>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</si>
  <si>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</si>
  <si>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</si>
  <si>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</si>
  <si>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</si>
  <si>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</si>
  <si>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</si>
  <si>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</si>
  <si>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</si>
  <si>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</si>
  <si>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</si>
  <si>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</si>
  <si>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</si>
  <si>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</si>
  <si>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</si>
  <si>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</si>
  <si>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</si>
  <si>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</si>
  <si>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</si>
  <si>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</si>
  <si>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</si>
  <si>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</si>
  <si>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</si>
  <si>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</si>
  <si>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</si>
  <si>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</si>
  <si>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</si>
  <si>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</si>
  <si>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</si>
  <si>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</si>
  <si>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</si>
  <si>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</si>
  <si>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</si>
  <si>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</si>
  <si>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</si>
  <si>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</si>
  <si>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</si>
  <si>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</si>
  <si>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</si>
  <si>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</si>
  <si>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</si>
  <si>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</si>
  <si>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</si>
  <si>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</si>
  <si>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</si>
  <si>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</si>
  <si>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</si>
  <si>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</si>
  <si>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</si>
  <si>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</si>
  <si>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</si>
  <si>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</si>
  <si>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</si>
  <si>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</si>
  <si>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</si>
  <si>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</si>
  <si>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</si>
  <si>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</si>
  <si>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</si>
  <si>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</si>
  <si>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</si>
  <si>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</si>
  <si>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</si>
  <si>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</si>
  <si>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</si>
  <si>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</si>
  <si>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</si>
  <si>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</si>
  <si>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</si>
  <si>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</si>
  <si>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</si>
  <si>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</si>
  <si>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</si>
  <si>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</si>
  <si>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</si>
  <si>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</si>
  <si>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</si>
  <si>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</si>
  <si>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</si>
  <si>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</si>
  <si>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</si>
  <si>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</si>
  <si>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</si>
  <si>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</si>
  <si>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</si>
  <si>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</si>
  <si>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</si>
  <si>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</si>
  <si>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</si>
  <si>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</si>
  <si>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</si>
  <si>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</si>
  <si>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</si>
  <si>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</si>
  <si>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</si>
  <si>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</si>
  <si>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</si>
  <si>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</si>
  <si>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</si>
  <si>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</si>
  <si>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</si>
  <si>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</si>
  <si>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</si>
  <si>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</si>
  <si>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</si>
  <si>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</si>
  <si>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</si>
  <si>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</si>
  <si>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</si>
  <si>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</si>
  <si>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</si>
  <si>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</si>
  <si>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</si>
  <si>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</si>
  <si>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</si>
  <si>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</si>
  <si>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</si>
  <si>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</si>
  <si>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</si>
  <si>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</si>
  <si>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</si>
  <si>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</si>
  <si>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</si>
  <si>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</si>
  <si>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</si>
  <si>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</si>
  <si>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</si>
  <si>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</si>
  <si>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</si>
  <si>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</si>
  <si>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</si>
  <si>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</si>
  <si>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</si>
  <si>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</si>
  <si>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</si>
  <si>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</si>
  <si>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</si>
  <si>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</si>
  <si>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</si>
  <si>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</si>
  <si>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</si>
  <si>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</si>
  <si>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</si>
  <si>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</si>
  <si>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</si>
  <si>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</si>
  <si>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</si>
  <si>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</si>
  <si>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</si>
  <si>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</si>
  <si>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</si>
  <si>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</si>
  <si>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</si>
  <si>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</si>
  <si>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</si>
  <si>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</si>
  <si>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</si>
  <si>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</si>
  <si>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</si>
  <si>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</si>
  <si>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</si>
  <si>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</si>
  <si>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</si>
  <si>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</si>
  <si>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</si>
  <si>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</si>
  <si>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</si>
  <si>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</si>
  <si>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</si>
  <si>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</si>
  <si>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</si>
  <si>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</si>
  <si>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</si>
  <si>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</si>
  <si>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</si>
  <si>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</si>
  <si>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</si>
  <si>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</si>
  <si>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</si>
  <si>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</si>
  <si>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</si>
  <si>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</si>
  <si>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</si>
  <si>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</si>
  <si>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</si>
  <si>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</si>
  <si>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</si>
  <si>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</si>
  <si>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</si>
  <si>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</si>
  <si>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</si>
  <si>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</si>
  <si>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</si>
  <si>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</si>
  <si>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</si>
  <si>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</si>
  <si>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</si>
  <si>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</si>
  <si>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</si>
  <si>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</si>
  <si>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</si>
  <si>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</si>
  <si>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</si>
  <si>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</si>
  <si>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</si>
  <si>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</si>
  <si>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</si>
  <si>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</si>
  <si>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</si>
  <si>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</si>
  <si>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</si>
  <si>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</si>
  <si>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</si>
  <si>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</si>
  <si>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</si>
  <si>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</si>
  <si>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</si>
  <si>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</si>
  <si>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</si>
  <si>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</si>
  <si>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</si>
  <si>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</si>
  <si>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</si>
  <si>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</si>
  <si>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</si>
  <si>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</si>
  <si>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</si>
  <si>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</si>
  <si>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</si>
  <si>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</si>
  <si>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</si>
  <si>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</si>
  <si>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</si>
  <si>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</si>
  <si>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</si>
  <si>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</si>
  <si>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</si>
  <si>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</si>
  <si>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</si>
  <si>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</si>
  <si>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</si>
  <si>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</si>
  <si>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</si>
  <si>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</si>
  <si>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</si>
  <si>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</si>
  <si>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</si>
  <si>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</si>
  <si>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</si>
  <si>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</si>
  <si>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</si>
  <si>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</si>
  <si>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</si>
  <si>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</si>
  <si>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</si>
  <si>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</si>
  <si>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</si>
  <si>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</si>
  <si>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</si>
  <si>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</si>
  <si>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</si>
  <si>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</si>
  <si>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</si>
  <si>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</si>
  <si>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</si>
  <si>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</si>
  <si>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</si>
  <si>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</si>
  <si>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</si>
  <si>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</si>
  <si>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</si>
  <si>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</si>
  <si>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</si>
  <si>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</si>
  <si>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</si>
  <si>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</si>
  <si>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</si>
  <si>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</si>
  <si>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</si>
  <si>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</si>
  <si>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</si>
  <si>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</si>
  <si>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</si>
  <si>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</si>
  <si>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</si>
  <si>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</si>
  <si>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</si>
  <si>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</si>
  <si>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</si>
  <si>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</si>
  <si>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</si>
  <si>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</si>
  <si>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</si>
  <si>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</si>
  <si>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</si>
  <si>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</si>
  <si>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</si>
  <si>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</si>
  <si>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</si>
  <si>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</si>
  <si>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</si>
  <si>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</si>
  <si>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</si>
  <si>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</si>
  <si>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</si>
  <si>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</si>
  <si>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</si>
  <si>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</si>
  <si>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</si>
  <si>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</si>
  <si>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</si>
  <si>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</si>
  <si>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</si>
  <si>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</si>
  <si>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</si>
  <si>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</si>
  <si>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</si>
  <si>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</si>
  <si>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</si>
  <si>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</si>
  <si>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</si>
  <si>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</si>
  <si>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</si>
  <si>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</si>
  <si>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</si>
  <si>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</si>
  <si>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</si>
  <si>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</si>
  <si>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</si>
  <si>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</si>
  <si>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</si>
  <si>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</si>
  <si>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</si>
  <si>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</si>
  <si>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</si>
  <si>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</si>
  <si>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</si>
  <si>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</si>
  <si>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</si>
  <si>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</si>
  <si>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</si>
  <si>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</si>
  <si>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</si>
  <si>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</si>
  <si>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</si>
  <si>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</si>
  <si>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</si>
  <si>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</si>
  <si>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</si>
  <si>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</si>
  <si>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</si>
  <si>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</si>
  <si>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</si>
  <si>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</si>
  <si>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</si>
  <si>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</si>
  <si>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</si>
  <si>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</si>
  <si>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</si>
  <si>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</si>
  <si>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</si>
  <si>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</si>
  <si>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</si>
  <si>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</si>
  <si>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</si>
  <si>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</si>
  <si>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</si>
  <si>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</si>
  <si>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</si>
  <si>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</si>
  <si>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</si>
  <si>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</si>
  <si>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</si>
  <si>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</si>
  <si>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</si>
  <si>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</si>
  <si>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</si>
  <si>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</si>
  <si>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</si>
  <si>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</si>
  <si>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</si>
  <si>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</si>
  <si>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</si>
  <si>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</si>
  <si>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</si>
  <si>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</si>
  <si>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</si>
  <si>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</si>
  <si>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</si>
  <si>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</si>
  <si>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</si>
  <si>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</si>
  <si>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</si>
  <si>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</si>
  <si>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</si>
  <si>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</si>
  <si>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</si>
  <si>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</si>
  <si>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</si>
  <si>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</si>
  <si>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</si>
  <si>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</si>
  <si>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</si>
  <si>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</si>
  <si>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</si>
  <si>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</si>
  <si>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</si>
  <si>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</si>
  <si>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</si>
  <si>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</si>
  <si>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</si>
  <si>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</si>
  <si>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</si>
  <si>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</si>
  <si>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</si>
  <si>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</si>
  <si>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</si>
  <si>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</si>
  <si>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</si>
  <si>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</si>
  <si>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</si>
  <si>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</si>
  <si>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</si>
  <si>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</si>
  <si>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</si>
  <si>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</si>
  <si>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</si>
  <si>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</si>
  <si>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</si>
  <si>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</si>
  <si>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</si>
  <si>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</si>
  <si>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</si>
  <si>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</si>
  <si>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</si>
  <si>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</si>
  <si>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</si>
  <si>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</si>
  <si>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</si>
  <si>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</si>
  <si>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</si>
  <si>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</si>
  <si>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</si>
  <si>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</si>
  <si>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</si>
  <si>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</si>
  <si>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</si>
  <si>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</si>
  <si>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</si>
  <si>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</si>
  <si>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</si>
  <si>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</si>
  <si>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</si>
  <si>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</si>
  <si>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</si>
  <si>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</si>
  <si>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</si>
  <si>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</si>
  <si>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</si>
  <si>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</si>
  <si>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</si>
  <si>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</si>
  <si>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</si>
  <si>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</si>
  <si>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</si>
  <si>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</si>
  <si>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</si>
  <si>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</si>
  <si>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</si>
  <si>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</si>
  <si>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</si>
  <si>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</si>
  <si>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</si>
  <si>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</si>
  <si>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</si>
  <si>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</si>
  <si>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</si>
  <si>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</si>
  <si>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</si>
  <si>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</si>
  <si>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</si>
  <si>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</si>
  <si>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</si>
  <si>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</si>
  <si>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</si>
  <si>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</si>
  <si>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</si>
  <si>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</si>
  <si>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</si>
  <si>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</si>
  <si>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</si>
  <si>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</si>
  <si>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</si>
  <si>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</si>
  <si>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</si>
  <si>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</si>
  <si>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</si>
  <si>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</si>
  <si>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</si>
  <si>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</si>
  <si>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</si>
  <si>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</si>
  <si>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</si>
  <si>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</si>
  <si>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</si>
  <si>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</si>
  <si>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</si>
  <si>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</si>
  <si>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</si>
  <si>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</si>
  <si>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</si>
  <si>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</si>
  <si>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</si>
  <si>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</si>
  <si>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</si>
  <si>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</si>
  <si>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</si>
  <si>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</si>
  <si>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</si>
  <si>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</si>
  <si>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</si>
  <si>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</si>
  <si>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</si>
  <si>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</si>
  <si>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</si>
  <si>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</si>
  <si>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</si>
  <si>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</si>
  <si>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</si>
  <si>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</si>
  <si>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</si>
  <si>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</si>
  <si>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</si>
  <si>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</si>
  <si>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</si>
  <si>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</si>
  <si>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</si>
  <si>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</si>
  <si>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</si>
  <si>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</si>
  <si>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</si>
  <si>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</si>
  <si>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</si>
  <si>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</si>
  <si>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</si>
  <si>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</si>
  <si>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</si>
  <si>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</si>
  <si>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</si>
  <si>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</si>
  <si>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</si>
  <si>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</si>
  <si>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</si>
  <si>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</si>
  <si>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</si>
  <si>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</si>
  <si>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</si>
  <si>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</si>
  <si>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</si>
  <si>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</si>
  <si>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</si>
  <si>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</si>
  <si>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</si>
  <si>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</si>
  <si>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</si>
  <si>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</si>
  <si>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</si>
  <si>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</si>
  <si>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</si>
  <si>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</si>
  <si>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</si>
  <si>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</si>
  <si>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</si>
  <si>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</si>
  <si>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</si>
  <si>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</si>
  <si>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</si>
  <si>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</si>
  <si>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</si>
  <si>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</si>
  <si>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</si>
  <si>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</si>
  <si>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</si>
  <si>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</si>
  <si>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</si>
  <si>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</si>
  <si>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</si>
  <si>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</si>
  <si>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</si>
  <si>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</si>
  <si>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</si>
  <si>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</si>
  <si>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</si>
  <si>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</si>
  <si>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</si>
  <si>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</si>
  <si>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</si>
  <si>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</si>
  <si>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</si>
  <si>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</si>
  <si>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</si>
  <si>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</si>
  <si>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</si>
  <si>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</si>
  <si>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</si>
  <si>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</si>
  <si>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</si>
  <si>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</si>
  <si>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</si>
  <si>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</si>
  <si>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</si>
  <si>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</si>
  <si>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</si>
  <si>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</si>
  <si>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</si>
  <si>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</si>
  <si>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</si>
  <si>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</si>
  <si>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</si>
  <si>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</si>
  <si>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</si>
  <si>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</si>
  <si>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</si>
  <si>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</si>
  <si>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</si>
  <si>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</si>
  <si>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</si>
  <si>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</si>
  <si>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</si>
  <si>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</si>
  <si>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</si>
  <si>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</si>
  <si>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</si>
  <si>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</si>
  <si>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</si>
  <si>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</si>
  <si>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</si>
  <si>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</si>
  <si>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</si>
  <si>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</si>
  <si>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</si>
  <si>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</si>
  <si>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</si>
  <si>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</si>
  <si>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</si>
  <si>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</si>
  <si>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</si>
  <si>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</si>
  <si>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</si>
  <si>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</si>
  <si>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</si>
  <si>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</si>
  <si>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</si>
  <si>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</si>
  <si>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</si>
  <si>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</si>
  <si>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</si>
  <si>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</si>
  <si>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</si>
  <si>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</si>
  <si>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</si>
  <si>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</si>
  <si>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</si>
  <si>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</si>
  <si>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</si>
  <si>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</si>
  <si>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</si>
  <si>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</si>
  <si>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</si>
  <si>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</si>
  <si>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</si>
  <si>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</si>
  <si>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</si>
  <si>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</si>
  <si>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</si>
  <si>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</si>
  <si>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</si>
  <si>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</si>
  <si>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</si>
  <si>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</si>
  <si>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</si>
  <si>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</si>
  <si>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</si>
  <si>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</si>
  <si>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</si>
  <si>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</si>
  <si>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</si>
  <si>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</si>
  <si>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</si>
  <si>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</si>
  <si>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</si>
  <si>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</si>
  <si>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</si>
  <si>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</si>
  <si>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</si>
  <si>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</si>
  <si>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</si>
  <si>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</si>
  <si>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</si>
  <si>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</si>
  <si>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</si>
  <si>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</si>
  <si>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</si>
  <si>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</si>
  <si>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</si>
  <si>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</si>
  <si>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</si>
  <si>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</si>
  <si>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</si>
  <si>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</si>
  <si>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</si>
  <si>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</si>
  <si>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</si>
  <si>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</si>
  <si>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</si>
  <si>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</si>
  <si>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</si>
  <si>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</si>
  <si>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</si>
  <si>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</si>
  <si>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</si>
  <si>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</si>
  <si>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</si>
  <si>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</si>
  <si>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</si>
  <si>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</si>
  <si>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</si>
  <si>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</si>
  <si>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</si>
  <si>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</si>
  <si>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</si>
  <si>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</si>
  <si>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</si>
  <si>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</si>
  <si>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</si>
  <si>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</si>
  <si>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</si>
  <si>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</si>
  <si>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</si>
  <si>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</si>
  <si>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</si>
  <si>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</si>
  <si>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</si>
  <si>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</si>
  <si>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</si>
  <si>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</si>
  <si>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</si>
  <si>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</si>
  <si>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</si>
  <si>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</si>
  <si>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</si>
  <si>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</si>
  <si>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</si>
  <si>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</si>
  <si>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</si>
  <si>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</si>
  <si>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</si>
  <si>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</si>
  <si>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</si>
  <si>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</si>
  <si>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</si>
  <si>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</si>
  <si>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</si>
  <si>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</si>
  <si>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</si>
  <si>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</si>
  <si>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</si>
  <si>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</si>
  <si>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</si>
  <si>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</si>
  <si>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</si>
  <si>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</si>
  <si>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</si>
  <si>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</si>
  <si>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</si>
  <si>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</si>
  <si>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</si>
  <si>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</si>
  <si>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</si>
  <si>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</si>
  <si>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</si>
  <si>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</si>
  <si>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</si>
  <si>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</si>
  <si>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</si>
  <si>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</si>
  <si>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</si>
  <si>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</si>
  <si>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</si>
  <si>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</si>
  <si>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</si>
  <si>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</si>
  <si>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</si>
  <si>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</si>
  <si>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</si>
  <si>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</si>
  <si>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</si>
  <si>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</si>
  <si>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</si>
  <si>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</si>
  <si>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</si>
  <si>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</si>
  <si>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</si>
  <si>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</si>
  <si>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</si>
  <si>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</si>
  <si>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</si>
  <si>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</si>
  <si>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</si>
  <si>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</si>
  <si>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</si>
  <si>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</si>
  <si>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</si>
  <si>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</si>
  <si>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</si>
  <si>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</si>
  <si>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</si>
  <si>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</si>
  <si>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</si>
  <si>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</si>
  <si>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</si>
  <si>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</si>
  <si>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</si>
  <si>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</si>
  <si>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</si>
  <si>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</si>
  <si>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</si>
  <si>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</si>
  <si>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</si>
  <si>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</si>
  <si>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</si>
  <si>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</si>
  <si>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</si>
  <si>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</si>
  <si>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</si>
  <si>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</si>
  <si>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</si>
  <si>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</si>
  <si>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</si>
  <si>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</si>
  <si>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</si>
  <si>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</si>
  <si>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</si>
  <si>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</si>
  <si>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</si>
  <si>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</si>
  <si>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</si>
  <si>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</si>
  <si>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</si>
  <si>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</si>
  <si>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</si>
  <si>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</si>
  <si>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</si>
  <si>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</si>
  <si>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</si>
  <si>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</si>
  <si>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</si>
  <si>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</si>
  <si>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</si>
  <si>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</si>
  <si>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</si>
  <si>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</si>
  <si>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</si>
  <si>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</si>
  <si>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</si>
  <si>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</si>
  <si>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</si>
  <si>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</si>
  <si>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</si>
  <si>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</si>
  <si>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</si>
  <si>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</si>
  <si>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</si>
  <si>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</si>
  <si>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</si>
  <si>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</si>
  <si>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</si>
  <si>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</si>
  <si>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</si>
  <si>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</si>
  <si>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</si>
  <si>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</si>
  <si>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</si>
  <si>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</si>
  <si>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</si>
  <si>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</si>
  <si>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</si>
  <si>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</si>
  <si>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</si>
  <si>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</si>
  <si>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</si>
  <si>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</si>
  <si>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</si>
  <si>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</si>
  <si>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</si>
  <si>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</si>
  <si>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</si>
  <si>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</si>
  <si>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</si>
  <si>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</si>
  <si>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</si>
  <si>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</si>
  <si>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</si>
  <si>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</si>
  <si>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</si>
  <si>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</si>
  <si>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</si>
  <si>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</si>
  <si>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</si>
  <si>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</si>
  <si>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</si>
  <si>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</si>
  <si>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</si>
  <si>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</si>
  <si>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</si>
  <si>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</si>
  <si>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</si>
  <si>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</si>
  <si>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</si>
  <si>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</si>
  <si>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</si>
  <si>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</si>
  <si>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</si>
  <si>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</si>
  <si>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</si>
  <si>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</si>
  <si>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</si>
  <si>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</si>
  <si>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</si>
  <si>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</si>
  <si>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</si>
  <si>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</si>
  <si>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</si>
  <si>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</si>
  <si>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</si>
  <si>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</si>
  <si>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</si>
  <si>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</si>
  <si>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</si>
  <si>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</si>
  <si>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</si>
  <si>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</si>
  <si>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</si>
  <si>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</si>
  <si>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</si>
  <si>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</si>
  <si>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</si>
  <si>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</si>
  <si>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</si>
  <si>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</si>
  <si>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</si>
  <si>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</si>
  <si>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</si>
  <si>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</si>
  <si>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</si>
  <si>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</si>
  <si>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</si>
  <si>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</si>
  <si>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</si>
  <si>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</si>
  <si>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</si>
  <si>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</si>
  <si>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</si>
  <si>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</si>
  <si>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</si>
  <si>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</si>
  <si>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</si>
  <si>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</si>
  <si>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</si>
  <si>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</si>
  <si>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</si>
  <si>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</si>
  <si>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</si>
  <si>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</si>
  <si>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</si>
  <si>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</si>
  <si>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</si>
  <si>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</si>
  <si>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</si>
  <si>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</si>
  <si>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</si>
  <si>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</si>
  <si>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</si>
  <si>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</si>
  <si>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</si>
  <si>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</si>
  <si>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</si>
  <si>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</si>
  <si>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</si>
  <si>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</si>
  <si>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</si>
  <si>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</si>
  <si>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</si>
  <si>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</si>
  <si>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</si>
  <si>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</si>
  <si>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</si>
  <si>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</si>
  <si>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</si>
  <si>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</si>
  <si>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</si>
  <si>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</si>
  <si>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</si>
  <si>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</si>
  <si>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</si>
  <si>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</si>
  <si>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</si>
  <si>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</si>
  <si>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</si>
  <si>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</si>
  <si>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</si>
  <si>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</si>
  <si>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</si>
  <si>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</si>
  <si>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</si>
  <si>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</si>
  <si>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</si>
  <si>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</si>
  <si>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</si>
  <si>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</si>
  <si>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</si>
  <si>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</si>
  <si>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</si>
  <si>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</si>
  <si>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</si>
  <si>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</si>
  <si>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</si>
  <si>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</si>
  <si>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</si>
  <si>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</si>
  <si>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</si>
  <si>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</si>
  <si>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</si>
  <si>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</si>
  <si>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</si>
  <si>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</si>
  <si>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</si>
  <si>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</si>
  <si>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</si>
  <si>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</si>
  <si>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</si>
  <si>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</si>
  <si>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</si>
  <si>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</si>
  <si>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</si>
  <si>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</si>
  <si>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</si>
  <si>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</si>
  <si>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</si>
  <si>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</si>
  <si>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</si>
  <si>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</si>
  <si>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</si>
  <si>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</si>
  <si>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</si>
  <si>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</si>
  <si>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</si>
  <si>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</si>
  <si>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</si>
  <si>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</si>
  <si>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</si>
  <si>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</si>
  <si>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</si>
  <si>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</si>
  <si>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</si>
  <si>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</si>
  <si>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</si>
  <si>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</si>
  <si>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</si>
  <si>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</si>
  <si>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</si>
  <si>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</si>
  <si>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</si>
  <si>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</si>
  <si>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</si>
  <si>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</si>
  <si>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</si>
  <si>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</si>
  <si>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</si>
  <si>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</si>
  <si>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</si>
  <si>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</si>
  <si>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</si>
  <si>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</si>
  <si>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</si>
  <si>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</si>
  <si>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</si>
  <si>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</si>
  <si>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</si>
  <si>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</si>
  <si>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</si>
  <si>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</si>
  <si>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</si>
  <si>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</si>
  <si>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</si>
  <si>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</si>
  <si>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</si>
  <si>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</si>
  <si>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</si>
  <si>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</si>
  <si>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</si>
  <si>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</si>
  <si>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</si>
  <si>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</si>
  <si>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</si>
  <si>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</si>
  <si>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</si>
  <si>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</si>
  <si>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</si>
  <si>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</si>
  <si>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</si>
  <si>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</si>
  <si>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</si>
  <si>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</si>
  <si>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</si>
  <si>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</si>
  <si>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</si>
  <si>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</si>
  <si>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</si>
  <si>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</si>
  <si>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</si>
  <si>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</si>
  <si>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</si>
  <si>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</si>
  <si>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</si>
  <si>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</si>
  <si>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</si>
  <si>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</si>
  <si>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</si>
  <si>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</si>
  <si>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</si>
  <si>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</si>
  <si>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</si>
  <si>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</si>
  <si>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</si>
  <si>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</si>
  <si>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</si>
  <si>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</si>
  <si>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</si>
  <si>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</si>
  <si>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</si>
  <si>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</si>
  <si>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</si>
  <si>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</si>
  <si>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</si>
  <si>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</si>
  <si>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</si>
  <si>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</si>
  <si>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</si>
  <si>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</si>
  <si>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</si>
  <si>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</si>
  <si>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</si>
  <si>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</si>
  <si>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</si>
  <si>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</si>
  <si>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</si>
  <si>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</si>
  <si>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</si>
  <si>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</si>
  <si>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</si>
  <si>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</si>
  <si>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</si>
  <si>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</si>
  <si>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</si>
  <si>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</si>
  <si>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</si>
  <si>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</si>
  <si>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</si>
  <si>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</si>
  <si>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</si>
  <si>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</si>
  <si>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</si>
  <si>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</si>
  <si>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</si>
  <si>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</si>
  <si>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</si>
  <si>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</si>
  <si>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</si>
  <si>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</si>
  <si>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</si>
  <si>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</si>
  <si>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</si>
  <si>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</si>
  <si>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</si>
  <si>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</si>
  <si>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</si>
  <si>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</si>
  <si>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</si>
  <si>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</si>
  <si>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</si>
  <si>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</si>
  <si>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</si>
  <si>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</si>
  <si>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</si>
  <si>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</si>
  <si>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</si>
  <si>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</si>
  <si>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</si>
  <si>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</si>
  <si>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</si>
  <si>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</si>
  <si>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</si>
  <si>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</si>
  <si>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</si>
  <si>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</si>
  <si>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</si>
  <si>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</si>
  <si>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</si>
  <si>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</si>
  <si>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</si>
  <si>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</si>
  <si>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</si>
  <si>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</si>
  <si>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</si>
  <si>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</si>
  <si>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</si>
  <si>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</si>
  <si>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</si>
  <si>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</si>
  <si>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</si>
  <si>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</si>
  <si>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</si>
  <si>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</si>
  <si>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</si>
  <si>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</si>
  <si>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</si>
  <si>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</si>
  <si>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</si>
  <si>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</si>
  <si>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</si>
  <si>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</si>
  <si>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</si>
  <si>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</si>
  <si>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</si>
  <si>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</si>
  <si>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</si>
  <si>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</si>
  <si>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</si>
  <si>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</si>
  <si>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</si>
  <si>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</si>
  <si>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</si>
  <si>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</si>
  <si>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</si>
  <si>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</si>
  <si>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</si>
  <si>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</si>
  <si>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</si>
  <si>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</si>
  <si>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</si>
  <si>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</si>
  <si>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</si>
  <si>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</si>
  <si>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</si>
  <si>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</si>
  <si>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</si>
  <si>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</si>
  <si>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</si>
  <si>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</si>
  <si>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</si>
  <si>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</si>
  <si>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</si>
  <si>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</si>
  <si>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</si>
  <si>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</si>
  <si>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</si>
  <si>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</si>
  <si>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</si>
  <si>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</si>
  <si>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</si>
  <si>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</si>
  <si>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</si>
  <si>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</si>
  <si>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</si>
  <si>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</si>
  <si>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</si>
  <si>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</si>
  <si>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</si>
  <si>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</si>
  <si>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</si>
  <si>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</si>
  <si>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</si>
  <si>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</si>
  <si>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</si>
  <si>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</si>
  <si>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</si>
  <si>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</si>
  <si>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</si>
  <si>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</si>
  <si>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</si>
  <si>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</si>
  <si>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</si>
  <si>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</si>
  <si>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</si>
  <si>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</si>
  <si>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</si>
  <si>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</si>
  <si>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</si>
  <si>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</si>
  <si>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</si>
  <si>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</si>
  <si>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</si>
  <si>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</si>
  <si>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</si>
  <si>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</si>
  <si>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</si>
  <si>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</si>
  <si>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</si>
  <si>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</si>
  <si>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</si>
  <si>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</si>
  <si>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</si>
  <si>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</si>
  <si>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</si>
  <si>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</si>
  <si>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</si>
  <si>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</si>
  <si>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</si>
  <si>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</si>
  <si>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</si>
  <si>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</si>
  <si>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</si>
  <si>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</si>
  <si>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</si>
  <si>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</si>
  <si>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</si>
  <si>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</si>
  <si>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</si>
  <si>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</si>
  <si>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</si>
  <si>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</si>
  <si>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</si>
  <si>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</si>
  <si>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</si>
  <si>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</si>
  <si>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</si>
  <si>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</si>
  <si>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</si>
  <si>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</si>
  <si>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</si>
  <si>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</si>
  <si>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</si>
  <si>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</si>
  <si>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</si>
  <si>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</si>
  <si>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</si>
  <si>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</si>
  <si>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</si>
  <si>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</si>
  <si>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</si>
  <si>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</si>
  <si>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</si>
  <si>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</si>
  <si>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</si>
  <si>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</si>
  <si>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</si>
  <si>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</si>
  <si>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</si>
  <si>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</si>
  <si>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</si>
  <si>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</si>
  <si>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</si>
  <si>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</si>
  <si>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</si>
  <si>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</si>
  <si>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</si>
  <si>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</si>
  <si>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</si>
  <si>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</si>
  <si>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</si>
  <si>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</si>
  <si>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</si>
  <si>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</si>
  <si>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</si>
  <si>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</si>
  <si>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</si>
  <si>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</si>
  <si>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</si>
  <si>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</si>
  <si>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</si>
  <si>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</si>
  <si>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</si>
  <si>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</si>
  <si>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</si>
  <si>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</si>
  <si>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</si>
  <si>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</si>
  <si>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</si>
  <si>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</si>
  <si>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</si>
  <si>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</si>
  <si>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</si>
  <si>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</si>
  <si>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</si>
  <si>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</si>
  <si>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</si>
  <si>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</si>
  <si>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</si>
  <si>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</si>
  <si>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</si>
  <si>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</si>
  <si>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</si>
  <si>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</si>
  <si>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</si>
  <si>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</si>
  <si>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</si>
  <si>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</si>
  <si>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</si>
  <si>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</si>
  <si>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</si>
  <si>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</si>
  <si>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</si>
  <si>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</si>
  <si>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</si>
  <si>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</si>
  <si>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</si>
  <si>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</si>
  <si>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</si>
  <si>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</si>
  <si>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</si>
  <si>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</si>
  <si>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</si>
  <si>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</si>
  <si>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</si>
  <si>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</si>
  <si>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</si>
  <si>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</si>
  <si>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</si>
  <si>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</si>
  <si>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</si>
  <si>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</si>
  <si>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</si>
  <si>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</si>
  <si>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</si>
  <si>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</si>
  <si>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</si>
  <si>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</si>
  <si>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</si>
  <si>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</si>
  <si>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</si>
  <si>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</si>
  <si>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</si>
  <si>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</si>
  <si>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</si>
  <si>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</si>
  <si>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</si>
  <si>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</si>
  <si>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</si>
  <si>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</si>
  <si>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</si>
  <si>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</si>
  <si>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</si>
  <si>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</si>
  <si>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</si>
  <si>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</si>
  <si>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</si>
  <si>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</si>
  <si>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</si>
  <si>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</si>
  <si>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</si>
  <si>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</si>
  <si>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</si>
  <si>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</si>
  <si>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</si>
  <si>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</si>
  <si>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</si>
  <si>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</si>
  <si>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</si>
  <si>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</si>
  <si>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</si>
  <si>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</si>
  <si>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</si>
  <si>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</si>
  <si>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</si>
  <si>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</si>
  <si>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</si>
  <si>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</si>
  <si>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</si>
  <si>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</si>
  <si>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</si>
  <si>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</si>
  <si>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</si>
  <si>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</si>
  <si>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</si>
  <si>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</si>
  <si>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</si>
  <si>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</si>
  <si>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</si>
  <si>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</si>
  <si>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</si>
  <si>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</si>
  <si>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</si>
  <si>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</si>
  <si>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</si>
  <si>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</si>
  <si>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</si>
  <si>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</si>
  <si>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</si>
  <si>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</si>
  <si>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</si>
  <si>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</si>
  <si>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</si>
  <si>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</si>
  <si>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</si>
  <si>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</si>
  <si>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</si>
  <si>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</si>
  <si>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</si>
  <si>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</si>
  <si>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</si>
  <si>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</si>
  <si>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</si>
  <si>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</si>
  <si>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</si>
  <si>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</si>
  <si>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</si>
  <si>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</si>
  <si>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</si>
  <si>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</si>
  <si>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</si>
  <si>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</si>
  <si>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</si>
  <si>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</si>
  <si>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</si>
  <si>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</si>
  <si>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</si>
  <si>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</si>
  <si>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</si>
  <si>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</si>
  <si>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</si>
  <si>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</si>
  <si>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</si>
  <si>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</si>
  <si>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</si>
  <si>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</si>
  <si>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</si>
  <si>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</si>
  <si>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</si>
  <si>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</si>
  <si>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</si>
  <si>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</si>
  <si>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</si>
  <si>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</si>
  <si>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</si>
  <si>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</si>
  <si>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</si>
  <si>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</si>
  <si>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</si>
  <si>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</si>
  <si>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</si>
  <si>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</si>
  <si>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</si>
  <si>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</si>
  <si>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</si>
  <si>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</si>
  <si>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</si>
  <si>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</si>
  <si>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</si>
  <si>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</si>
  <si>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</si>
  <si>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</si>
  <si>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</si>
  <si>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</si>
  <si>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</si>
  <si>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</si>
  <si>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</si>
  <si>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</si>
  <si>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</si>
  <si>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</si>
  <si>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</si>
  <si>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</si>
  <si>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</si>
  <si>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</si>
  <si>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</si>
  <si>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</si>
  <si>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</si>
  <si>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</si>
  <si>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</si>
  <si>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</si>
  <si>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</si>
  <si>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</si>
  <si>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</si>
  <si>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</si>
  <si>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</si>
  <si>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</si>
  <si>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</si>
  <si>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</si>
  <si>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</si>
  <si>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</si>
  <si>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</si>
  <si>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</si>
  <si>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</si>
  <si>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</si>
  <si>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</si>
  <si>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</si>
  <si>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</si>
  <si>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</si>
  <si>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</si>
  <si>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</si>
  <si>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</si>
  <si>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</si>
  <si>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</si>
  <si>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</si>
  <si>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</si>
  <si>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</si>
  <si>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</si>
  <si>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</si>
  <si>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</si>
  <si>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</si>
  <si>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</si>
  <si>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</si>
  <si>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</si>
  <si>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</si>
  <si>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</si>
  <si>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</si>
  <si>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</si>
  <si>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</si>
  <si>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</si>
  <si>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</si>
  <si>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</si>
  <si>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</si>
  <si>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</si>
  <si>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</si>
  <si>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</si>
  <si>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</si>
  <si>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</si>
  <si>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</si>
  <si>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</si>
  <si>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</si>
  <si>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</si>
  <si>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</si>
  <si>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</si>
  <si>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</si>
  <si>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</si>
  <si>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</si>
  <si>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</si>
  <si>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</si>
  <si>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</si>
  <si>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</si>
  <si>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</si>
  <si>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</si>
  <si>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</si>
  <si>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</si>
  <si>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</si>
  <si>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</si>
  <si>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</si>
  <si>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</si>
  <si>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</si>
  <si>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</si>
  <si>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</si>
  <si>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</si>
  <si>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</si>
  <si>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</si>
  <si>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</si>
  <si>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</si>
  <si>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</si>
  <si>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</si>
  <si>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</si>
  <si>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</si>
  <si>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</si>
  <si>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</si>
  <si>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</si>
  <si>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</si>
  <si>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</si>
  <si>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</si>
  <si>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</si>
  <si>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</si>
  <si>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</si>
  <si>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</si>
  <si>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</si>
  <si>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</si>
  <si>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</si>
  <si>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</si>
  <si>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</si>
  <si>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</si>
  <si>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</si>
  <si>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</si>
  <si>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</si>
  <si>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</si>
  <si>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</si>
  <si>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</si>
  <si>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</si>
  <si>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</si>
  <si>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</si>
  <si>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</si>
  <si>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</si>
  <si>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</si>
  <si>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</si>
  <si>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</si>
  <si>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</si>
  <si>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</si>
  <si>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</si>
  <si>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</si>
  <si>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</si>
  <si>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</si>
  <si>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</si>
  <si>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</si>
  <si>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</si>
  <si>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</si>
  <si>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</si>
  <si>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</si>
  <si>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</si>
  <si>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</si>
  <si>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</si>
  <si>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</si>
  <si>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</si>
  <si>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</si>
  <si>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</si>
  <si>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</si>
  <si>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</si>
  <si>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</si>
  <si>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</si>
  <si>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</si>
  <si>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</si>
  <si>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</si>
  <si>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</si>
  <si>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</si>
  <si>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</si>
  <si>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</si>
  <si>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</si>
  <si>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</si>
  <si>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</si>
  <si>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</si>
  <si>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</si>
  <si>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</si>
  <si>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</si>
  <si>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</si>
  <si>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</si>
  <si>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</si>
  <si>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</si>
  <si>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</si>
  <si>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</si>
  <si>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</si>
  <si>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</si>
  <si>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</si>
  <si>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</si>
  <si>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</si>
  <si>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</si>
  <si>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</si>
  <si>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</si>
  <si>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</si>
  <si>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</si>
  <si>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</si>
  <si>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</si>
  <si>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</si>
  <si>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</si>
  <si>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</si>
  <si>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</si>
  <si>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</si>
  <si>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</si>
  <si>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</si>
  <si>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</si>
  <si>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</si>
  <si>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</si>
  <si>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</si>
  <si>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</si>
  <si>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</si>
  <si>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</si>
  <si>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</si>
  <si>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</si>
  <si>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</si>
  <si>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</si>
  <si>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</si>
  <si>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</si>
  <si>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</si>
  <si>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</si>
  <si>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</si>
  <si>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</si>
  <si>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</si>
  <si>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</si>
  <si>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</si>
  <si>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</si>
  <si>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</si>
  <si>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</si>
  <si>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</si>
  <si>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</si>
  <si>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</si>
  <si>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</si>
  <si>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</si>
  <si>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</si>
  <si>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</si>
  <si>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</si>
  <si>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</si>
  <si>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</si>
  <si>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</si>
  <si>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</si>
  <si>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</si>
  <si>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</si>
  <si>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</si>
  <si>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</si>
  <si>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</si>
  <si>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</si>
  <si>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</si>
  <si>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</si>
  <si>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</si>
  <si>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</si>
  <si>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</si>
  <si>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</si>
  <si>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</si>
  <si>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</si>
  <si>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</si>
  <si>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</si>
  <si>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</si>
  <si>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</si>
  <si>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</si>
  <si>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</si>
  <si>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</si>
  <si>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</si>
  <si>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</si>
  <si>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</si>
  <si>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</si>
  <si>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</si>
  <si>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</si>
  <si>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</si>
  <si>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</si>
  <si>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</si>
  <si>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</si>
  <si>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</si>
  <si>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</si>
  <si>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</si>
  <si>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</si>
  <si>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</si>
  <si>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</si>
  <si>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</si>
  <si>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</si>
  <si>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</si>
  <si>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</si>
  <si>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</si>
  <si>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</si>
  <si>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</si>
  <si>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</si>
  <si>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</si>
  <si>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</si>
  <si>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</si>
  <si>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</si>
  <si>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</si>
  <si>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</si>
  <si>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</si>
  <si>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</si>
  <si>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</si>
  <si>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</si>
  <si>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</si>
  <si>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</si>
  <si>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</si>
  <si>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</si>
  <si>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</si>
  <si>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</si>
  <si>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</si>
  <si>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</si>
  <si>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</si>
  <si>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</si>
  <si>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</si>
  <si>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</si>
  <si>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</si>
  <si>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</si>
  <si>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</si>
  <si>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</si>
  <si>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</si>
  <si>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</si>
  <si>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</si>
  <si>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</si>
  <si>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</si>
  <si>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</si>
  <si>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</si>
  <si>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</si>
  <si>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</si>
  <si>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</si>
  <si>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</si>
  <si>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</si>
  <si>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</si>
  <si>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</si>
  <si>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</si>
  <si>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</si>
  <si>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</si>
  <si>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</si>
  <si>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</si>
  <si>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</si>
  <si>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</si>
  <si>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</si>
  <si>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</si>
  <si>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</si>
  <si>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</si>
  <si>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</si>
  <si>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</si>
  <si>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</si>
  <si>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</si>
  <si>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</si>
  <si>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</si>
  <si>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</si>
  <si>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</si>
  <si>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</si>
  <si>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</si>
  <si>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</si>
  <si>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</si>
  <si>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</si>
  <si>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</si>
  <si>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</si>
  <si>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</si>
  <si>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</si>
  <si>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</si>
  <si>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</si>
  <si>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</si>
  <si>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</si>
  <si>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</si>
  <si>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</si>
  <si>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</si>
  <si>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</si>
  <si>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</si>
  <si>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</si>
  <si>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</si>
  <si>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</si>
  <si>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</si>
  <si>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</si>
  <si>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</si>
  <si>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</si>
  <si>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</si>
  <si>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</si>
  <si>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</si>
  <si>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</si>
  <si>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</si>
  <si>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</si>
  <si>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</si>
  <si>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</si>
  <si>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</si>
  <si>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</si>
  <si>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</si>
  <si>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</si>
  <si>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</si>
  <si>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</si>
  <si>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</si>
  <si>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</si>
  <si>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</si>
  <si>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</si>
  <si>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</si>
  <si>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</si>
  <si>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</si>
  <si>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</si>
  <si>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</si>
  <si>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</si>
  <si>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</si>
  <si>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</si>
  <si>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</si>
  <si>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</si>
  <si>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</si>
  <si>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</si>
  <si>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</si>
  <si>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</si>
  <si>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</si>
  <si>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</si>
  <si>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</si>
  <si>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</si>
  <si>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</si>
  <si>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</si>
  <si>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</si>
  <si>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</si>
  <si>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</si>
  <si>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</si>
  <si>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</si>
  <si>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</si>
  <si>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</si>
  <si>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</si>
  <si>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</si>
  <si>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</si>
  <si>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</si>
  <si>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</si>
  <si>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</si>
  <si>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</si>
  <si>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</si>
  <si>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</si>
  <si>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</si>
  <si>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</si>
  <si>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</si>
  <si>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</si>
  <si>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</si>
  <si>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</si>
  <si>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</si>
  <si>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</si>
  <si>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</si>
  <si>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</si>
  <si>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</si>
  <si>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</si>
  <si>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</si>
  <si>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</si>
  <si>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</si>
  <si>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</si>
  <si>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</si>
  <si>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</si>
  <si>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</si>
  <si>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</si>
  <si>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</si>
  <si>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</si>
  <si>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</si>
  <si>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</si>
  <si>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</si>
  <si>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</si>
  <si>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</si>
  <si>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</si>
  <si>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</si>
  <si>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</si>
  <si>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</si>
  <si>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</si>
  <si>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</si>
  <si>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</si>
  <si>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</si>
  <si>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</si>
  <si>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</si>
  <si>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</si>
  <si>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</si>
  <si>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</si>
  <si>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</si>
  <si>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</si>
  <si>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</si>
  <si>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</si>
  <si>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</si>
  <si>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</si>
  <si>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</si>
  <si>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</si>
  <si>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</si>
  <si>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</si>
  <si>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</si>
  <si>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</si>
  <si>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</si>
  <si>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</si>
  <si>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</si>
  <si>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</si>
  <si>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</si>
  <si>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</si>
  <si>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</si>
  <si>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</si>
  <si>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</si>
  <si>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</si>
  <si>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</si>
  <si>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</si>
  <si>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</si>
  <si>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</si>
  <si>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</si>
  <si>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</si>
  <si>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</si>
  <si>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</si>
  <si>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</si>
  <si>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</si>
  <si>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</si>
  <si>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</si>
  <si>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</si>
  <si>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</si>
  <si>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</si>
  <si>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</si>
  <si>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</si>
  <si>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</si>
  <si>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</si>
  <si>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</si>
  <si>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</si>
  <si>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</si>
  <si>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</si>
  <si>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</si>
  <si>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</si>
  <si>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</si>
  <si>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</si>
  <si>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</si>
  <si>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</si>
  <si>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</si>
  <si>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</si>
  <si>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</si>
  <si>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</si>
  <si>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</si>
  <si>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</si>
  <si>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</si>
  <si>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</si>
  <si>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</si>
  <si>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</si>
  <si>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</si>
  <si>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</si>
  <si>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</si>
  <si>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</si>
  <si>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</si>
  <si>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</si>
  <si>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</si>
  <si>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</si>
  <si>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</si>
  <si>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</si>
  <si>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</si>
  <si>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</si>
  <si>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</si>
  <si>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</si>
  <si>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</si>
  <si>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</si>
  <si>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</si>
  <si>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</si>
  <si>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</si>
  <si>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</si>
  <si>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</si>
  <si>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</si>
  <si>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</si>
  <si>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</si>
  <si>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</si>
  <si>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</si>
  <si>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</si>
  <si>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</si>
  <si>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</si>
  <si>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</si>
  <si>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</si>
  <si>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</si>
  <si>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</si>
  <si>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</si>
  <si>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</si>
  <si>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</si>
  <si>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</si>
  <si>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</si>
  <si>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</si>
  <si>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</si>
  <si>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</si>
  <si>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</si>
  <si>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</si>
  <si>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</si>
  <si>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</si>
  <si>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</si>
  <si>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</si>
  <si>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</si>
  <si>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</si>
  <si>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</si>
  <si>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</si>
  <si>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</si>
  <si>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</si>
  <si>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</si>
  <si>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</si>
  <si>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</si>
  <si>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</si>
  <si>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</si>
  <si>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</si>
  <si>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</si>
  <si>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</si>
  <si>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</si>
  <si>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</si>
  <si>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</si>
  <si>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</si>
  <si>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</si>
  <si>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</si>
  <si>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</si>
  <si>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</si>
  <si>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</si>
  <si>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</si>
  <si>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</si>
  <si>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</si>
  <si>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</si>
  <si>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</si>
  <si>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</si>
  <si>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</si>
  <si>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</si>
  <si>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</si>
  <si>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</si>
  <si>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</si>
  <si>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</si>
  <si>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</si>
  <si>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</si>
  <si>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</si>
  <si>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</si>
  <si>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</si>
  <si>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</si>
  <si>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</si>
  <si>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</si>
  <si>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</si>
  <si>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</si>
  <si>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</si>
  <si>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</si>
  <si>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</si>
  <si>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</si>
  <si>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</si>
  <si>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</si>
  <si>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</si>
  <si>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</si>
  <si>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</si>
  <si>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</si>
  <si>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</si>
  <si>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</si>
  <si>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</si>
  <si>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</si>
  <si>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</si>
  <si>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</si>
  <si>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</si>
  <si>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</si>
  <si>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</si>
  <si>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</si>
  <si>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</si>
  <si>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</si>
  <si>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</si>
  <si>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</si>
  <si>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</si>
  <si>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</si>
  <si>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</si>
  <si>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</si>
  <si>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</si>
  <si>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</si>
  <si>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</si>
  <si>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</si>
  <si>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</si>
  <si>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</si>
  <si>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</si>
  <si>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</si>
  <si>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</si>
  <si>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</si>
  <si>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</si>
  <si>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</si>
  <si>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</si>
  <si>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</si>
  <si>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</si>
  <si>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</si>
  <si>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</si>
  <si>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</si>
  <si>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</si>
  <si>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</si>
  <si>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</si>
  <si>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</si>
  <si>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</si>
  <si>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</si>
  <si>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</si>
  <si>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</si>
  <si>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</si>
  <si>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</si>
  <si>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</si>
  <si>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</si>
  <si>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</si>
  <si>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</si>
  <si>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</si>
  <si>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</si>
  <si>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</si>
  <si>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</si>
  <si>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</si>
  <si>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</si>
  <si>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</si>
  <si>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</si>
  <si>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</si>
  <si>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</si>
  <si>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</si>
  <si>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</si>
  <si>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</si>
  <si>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</si>
  <si>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</si>
  <si>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</si>
  <si>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</si>
  <si>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</si>
  <si>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</si>
  <si>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</si>
  <si>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</si>
  <si>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</si>
  <si>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</si>
  <si>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</si>
  <si>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</si>
  <si>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</si>
  <si>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</si>
  <si>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</si>
  <si>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</si>
  <si>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</si>
  <si>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</si>
  <si>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</si>
  <si>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</si>
  <si>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</si>
  <si>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</si>
  <si>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</si>
  <si>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</si>
  <si>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</si>
  <si>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</si>
  <si>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</si>
  <si>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</si>
  <si>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</si>
  <si>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</si>
  <si>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</si>
  <si>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</si>
  <si>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</si>
  <si>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</si>
  <si>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</si>
  <si>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</si>
  <si>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</si>
  <si>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</si>
  <si>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</si>
  <si>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</si>
  <si>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</si>
  <si>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</si>
  <si>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</si>
  <si>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</si>
  <si>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</si>
  <si>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</si>
  <si>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</si>
  <si>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</si>
  <si>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</si>
  <si>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</si>
  <si>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</si>
  <si>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</si>
  <si>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</si>
  <si>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</si>
  <si>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</si>
  <si>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</si>
  <si>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</si>
  <si>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</si>
  <si>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</si>
  <si>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</si>
  <si>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</si>
  <si>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</si>
  <si>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</si>
  <si>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</si>
  <si>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</si>
  <si>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</si>
  <si>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</si>
  <si>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</si>
  <si>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</si>
  <si>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</si>
  <si>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</si>
  <si>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</si>
  <si>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</si>
  <si>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</si>
  <si>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</si>
  <si>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</si>
  <si>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</si>
  <si>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</si>
  <si>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</si>
  <si>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</si>
  <si>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</si>
  <si>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</si>
  <si>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</si>
  <si>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</si>
  <si>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</si>
  <si>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</si>
  <si>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</si>
  <si>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</si>
  <si>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</si>
  <si>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</si>
  <si>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</si>
  <si>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</si>
  <si>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</si>
  <si>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</si>
  <si>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</si>
  <si>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</si>
  <si>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</si>
  <si>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</si>
  <si>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</si>
  <si>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</si>
  <si>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</si>
  <si>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</si>
  <si>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</si>
  <si>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</si>
  <si>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</si>
  <si>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</si>
  <si>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</si>
  <si>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</si>
  <si>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</si>
  <si>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</si>
  <si>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</si>
  <si>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</si>
  <si>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</si>
  <si>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</si>
  <si>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</si>
  <si>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</si>
  <si>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</si>
  <si>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</si>
  <si>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</si>
  <si>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</si>
  <si>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</si>
  <si>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</si>
  <si>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</si>
  <si>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</si>
  <si>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</si>
  <si>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</si>
  <si>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</si>
  <si>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</si>
  <si>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</si>
  <si>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</si>
  <si>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</si>
  <si>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</si>
  <si>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</si>
  <si>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</si>
  <si>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</si>
  <si>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</si>
  <si>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</si>
  <si>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</si>
  <si>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</si>
  <si>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</si>
  <si>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</si>
  <si>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</si>
  <si>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</si>
  <si>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</si>
  <si>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</si>
  <si>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</si>
  <si>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</si>
  <si>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</si>
  <si>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</si>
  <si>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</si>
  <si>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</si>
  <si>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</si>
  <si>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</si>
  <si>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</si>
  <si>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</si>
  <si>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</si>
  <si>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</si>
  <si>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</si>
  <si>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</si>
  <si>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</si>
  <si>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</si>
  <si>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</si>
  <si>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</si>
  <si>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</si>
  <si>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</si>
  <si>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</si>
  <si>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</si>
  <si>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</si>
  <si>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</si>
  <si>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</si>
  <si>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</si>
  <si>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</si>
  <si>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</si>
  <si>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</si>
  <si>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</si>
  <si>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</si>
  <si>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</si>
  <si>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</si>
  <si>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</si>
  <si>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</si>
  <si>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</si>
  <si>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</si>
  <si>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</si>
  <si>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</si>
  <si>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</si>
  <si>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</si>
  <si>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</si>
  <si>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</si>
  <si>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</si>
  <si>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</si>
  <si>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</si>
  <si>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</si>
  <si>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</si>
  <si>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</si>
  <si>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</si>
  <si>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</si>
  <si>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</si>
  <si>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</si>
  <si>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</si>
  <si>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</si>
  <si>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</si>
  <si>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</si>
  <si>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</si>
  <si>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</si>
  <si>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</si>
  <si>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</si>
  <si>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</si>
  <si>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</si>
  <si>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</si>
  <si>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</si>
  <si>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</si>
  <si>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</si>
  <si>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</si>
  <si>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</si>
  <si>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</si>
  <si>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</si>
  <si>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</si>
  <si>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</si>
  <si>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</si>
  <si>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</si>
  <si>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</si>
  <si>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</si>
  <si>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</si>
  <si>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</si>
  <si>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</si>
  <si>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</si>
  <si>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</si>
  <si>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</si>
  <si>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</si>
  <si>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</si>
  <si>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</si>
  <si>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</si>
  <si>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</si>
  <si>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</si>
  <si>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</si>
  <si>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</si>
  <si>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</si>
  <si>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</si>
  <si>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</si>
  <si>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</si>
  <si>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</si>
  <si>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</si>
  <si>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</si>
  <si>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</si>
  <si>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</si>
  <si>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</si>
  <si>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</si>
  <si>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</si>
  <si>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</si>
  <si>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</si>
  <si>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</si>
  <si>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</si>
  <si>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</si>
  <si>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</si>
  <si>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</si>
  <si>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</si>
  <si>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</si>
  <si>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</si>
  <si>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</si>
  <si>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</si>
  <si>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</si>
  <si>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</si>
  <si>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</si>
  <si>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</si>
  <si>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</si>
  <si>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</si>
  <si>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</si>
  <si>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</si>
  <si>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</si>
  <si>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</si>
  <si>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</si>
  <si>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</si>
  <si>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</si>
  <si>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</si>
  <si>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</si>
  <si>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</si>
  <si>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</si>
  <si>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</si>
  <si>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</si>
  <si>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</si>
  <si>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</si>
  <si>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</si>
  <si>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</si>
  <si>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</si>
  <si>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</si>
  <si>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</si>
  <si>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</si>
  <si>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</si>
  <si>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</si>
  <si>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</si>
  <si>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</si>
  <si>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</si>
  <si>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</si>
  <si>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</si>
  <si>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</si>
  <si>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</si>
  <si>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</si>
  <si>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</si>
  <si>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</si>
  <si>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</si>
  <si>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</si>
  <si>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</si>
  <si>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</si>
  <si>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</si>
  <si>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</si>
  <si>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</si>
  <si>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</si>
  <si>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</si>
  <si>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</si>
  <si>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</si>
  <si>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</si>
  <si>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</si>
  <si>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</si>
  <si>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</si>
  <si>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</si>
  <si>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</si>
  <si>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</si>
  <si>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</si>
  <si>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</si>
  <si>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</si>
  <si>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</si>
  <si>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</si>
  <si>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</si>
  <si>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</si>
  <si>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</si>
  <si>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</si>
  <si>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</si>
  <si>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</si>
  <si>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</si>
  <si>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</si>
  <si>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</si>
  <si>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</si>
  <si>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</si>
  <si>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</si>
  <si>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</si>
  <si>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</si>
  <si>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</si>
  <si>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</si>
  <si>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</si>
  <si>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</si>
  <si>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</si>
  <si>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</si>
  <si>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</si>
  <si>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</si>
  <si>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</si>
  <si>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</si>
  <si>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</si>
  <si>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</si>
  <si>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</si>
  <si>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</si>
  <si>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</si>
  <si>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</si>
  <si>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</si>
  <si>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</si>
  <si>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</si>
  <si>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</si>
  <si>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</si>
  <si>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</si>
  <si>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</si>
  <si>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</si>
  <si>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</si>
  <si>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</si>
  <si>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</si>
  <si>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</si>
  <si>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</si>
  <si>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</si>
  <si>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</si>
  <si>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</si>
  <si>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</si>
  <si>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</si>
  <si>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</si>
  <si>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</si>
  <si>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</si>
  <si>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</si>
  <si>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</si>
  <si>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</si>
  <si>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</si>
  <si>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</si>
  <si>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</si>
  <si>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</si>
  <si>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</si>
  <si>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</si>
  <si>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</si>
  <si>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</si>
  <si>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</si>
  <si>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</si>
  <si>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</si>
  <si>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</si>
  <si>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</si>
  <si>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</si>
  <si>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</si>
  <si>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</si>
  <si>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</si>
  <si>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</si>
  <si>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</si>
  <si>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</si>
  <si>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</si>
  <si>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</si>
  <si>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</si>
  <si>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</si>
  <si>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</si>
  <si>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</si>
  <si>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</si>
  <si>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</si>
  <si>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</si>
  <si>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</si>
  <si>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</si>
  <si>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</si>
  <si>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</si>
  <si>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</si>
  <si>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</si>
  <si>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</si>
  <si>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</si>
  <si>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</si>
  <si>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</si>
  <si>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</si>
  <si>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</si>
  <si>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</si>
  <si>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</si>
  <si>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</si>
  <si>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</si>
  <si>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</si>
  <si>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</si>
  <si>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</si>
  <si>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</si>
  <si>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</si>
  <si>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</si>
  <si>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</si>
  <si>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</si>
  <si>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</si>
  <si>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</si>
  <si>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</si>
  <si>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</si>
  <si>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</si>
  <si>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</si>
  <si>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</si>
  <si>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</si>
  <si>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</si>
  <si>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</si>
  <si>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</si>
  <si>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</si>
  <si>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</si>
  <si>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</si>
  <si>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</si>
  <si>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</si>
  <si>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</si>
  <si>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</si>
  <si>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</si>
  <si>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</si>
  <si>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</si>
  <si>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</si>
  <si>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</si>
  <si>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</si>
  <si>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</si>
  <si>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</si>
  <si>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</si>
  <si>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</si>
  <si>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</si>
  <si>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</si>
  <si>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</si>
  <si>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</si>
  <si>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</si>
  <si>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</si>
  <si>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</si>
  <si>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</si>
  <si>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</si>
  <si>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</si>
  <si>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</si>
  <si>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</si>
  <si>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</si>
  <si>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</si>
  <si>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</si>
  <si>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</si>
  <si>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</si>
  <si>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</si>
  <si>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</si>
  <si>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</si>
  <si>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</si>
  <si>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</si>
  <si>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</si>
  <si>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</si>
  <si>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</si>
  <si>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</si>
  <si>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</si>
  <si>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</si>
  <si>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</si>
  <si>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</si>
  <si>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</si>
  <si>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</si>
  <si>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</si>
  <si>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</si>
  <si>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</si>
  <si>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</si>
  <si>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</si>
  <si>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</si>
  <si>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</si>
  <si>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</si>
  <si>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</si>
  <si>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</si>
  <si>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</si>
  <si>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</si>
  <si>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</si>
  <si>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</si>
  <si>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</si>
  <si>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</si>
  <si>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</si>
  <si>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</si>
  <si>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</si>
  <si>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</si>
  <si>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</si>
  <si>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</si>
  <si>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</si>
  <si>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</si>
  <si>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</si>
  <si>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</si>
  <si>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</si>
  <si>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</si>
  <si>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</si>
  <si>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</si>
  <si>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</si>
  <si>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</si>
  <si>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</si>
  <si>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</si>
  <si>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</si>
  <si>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</si>
  <si>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</si>
  <si>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</si>
  <si>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</si>
  <si>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</si>
  <si>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</si>
  <si>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</si>
  <si>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</si>
  <si>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</si>
  <si>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</si>
  <si>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</si>
  <si>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</si>
  <si>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</si>
  <si>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</si>
  <si>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</si>
  <si>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</si>
  <si>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</si>
  <si>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</si>
  <si>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</si>
  <si>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</si>
  <si>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</si>
  <si>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</si>
  <si>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</si>
  <si>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</si>
  <si>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</si>
  <si>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</si>
  <si>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</si>
  <si>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</si>
  <si>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</si>
  <si>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</si>
  <si>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</si>
  <si>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</si>
  <si>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</si>
  <si>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</si>
  <si>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</si>
  <si>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</si>
  <si>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</si>
  <si>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</si>
  <si>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</si>
  <si>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</si>
  <si>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</si>
  <si>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</si>
  <si>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</si>
  <si>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</si>
  <si>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</si>
  <si>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</si>
  <si>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</si>
  <si>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</si>
  <si>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</si>
  <si>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</si>
  <si>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</si>
  <si>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</si>
  <si>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</si>
  <si>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</si>
  <si>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</si>
  <si>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</si>
  <si>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</si>
  <si>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</si>
  <si>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</si>
  <si>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</si>
  <si>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</si>
  <si>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</si>
  <si>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</si>
  <si>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</si>
  <si>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</si>
  <si>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</si>
  <si>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</si>
  <si>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</si>
  <si>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</si>
  <si>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</si>
  <si>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</si>
  <si>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</si>
  <si>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</si>
  <si>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</si>
  <si>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</si>
  <si>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</si>
  <si>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</si>
  <si>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</si>
  <si>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</si>
  <si>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</si>
  <si>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</si>
  <si>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</si>
  <si>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</si>
  <si>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</si>
  <si>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</si>
  <si>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</si>
  <si>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</si>
  <si>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</si>
  <si>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</si>
  <si>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</si>
  <si>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</si>
  <si>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</si>
  <si>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</si>
  <si>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</si>
  <si>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</si>
  <si>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</si>
  <si>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</si>
  <si>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</si>
  <si>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</si>
  <si>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</si>
  <si>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</si>
  <si>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</si>
  <si>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</si>
  <si>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</si>
  <si>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</si>
  <si>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</si>
  <si>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</si>
  <si>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</si>
  <si>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</si>
  <si>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</si>
  <si>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</si>
  <si>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</si>
  <si>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</si>
  <si>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</si>
  <si>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</si>
  <si>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</si>
  <si>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</si>
  <si>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</si>
  <si>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</si>
  <si>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</si>
  <si>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</si>
  <si>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</si>
  <si>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</si>
  <si>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</si>
  <si>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</si>
  <si>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</si>
  <si>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</si>
  <si>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</si>
  <si>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</si>
  <si>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</si>
  <si>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</si>
  <si>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</si>
  <si>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</si>
  <si>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</si>
  <si>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</si>
  <si>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</si>
  <si>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</si>
  <si>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</si>
  <si>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</si>
  <si>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</si>
  <si>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</si>
  <si>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</si>
  <si>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</si>
  <si>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</si>
  <si>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</si>
  <si>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</si>
  <si>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</si>
  <si>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</si>
  <si>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</si>
  <si>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</si>
  <si>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</si>
  <si>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</si>
  <si>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</si>
  <si>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</si>
  <si>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</si>
  <si>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</si>
  <si>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</si>
  <si>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</si>
  <si>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</si>
  <si>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</si>
  <si>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</si>
  <si>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</si>
  <si>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</si>
  <si>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</si>
  <si>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</si>
  <si>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</si>
  <si>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</si>
  <si>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</si>
  <si>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</si>
  <si>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</si>
  <si>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</si>
  <si>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</si>
  <si>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</si>
  <si>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</si>
  <si>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</si>
  <si>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</si>
  <si>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</si>
  <si>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</si>
  <si>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</si>
  <si>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</si>
  <si>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</si>
  <si>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</si>
  <si>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</si>
  <si>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</si>
  <si>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</si>
  <si>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</si>
  <si>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</si>
  <si>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</si>
  <si>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</si>
  <si>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</si>
  <si>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</si>
  <si>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</si>
  <si>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</si>
  <si>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</si>
  <si>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</si>
  <si>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</si>
  <si>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</si>
  <si>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</si>
  <si>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</si>
  <si>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</si>
  <si>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</si>
  <si>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</si>
  <si>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</si>
  <si>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</si>
  <si>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</si>
  <si>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</si>
  <si>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</si>
  <si>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</si>
  <si>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</si>
  <si>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</si>
  <si>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</si>
  <si>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</si>
  <si>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</si>
  <si>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</si>
  <si>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</si>
  <si>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</si>
  <si>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</si>
  <si>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</si>
  <si>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</si>
  <si>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</si>
  <si>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</si>
  <si>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</si>
  <si>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</si>
  <si>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</si>
  <si>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</si>
  <si>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</si>
  <si>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</si>
  <si>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</si>
  <si>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</si>
  <si>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</si>
  <si>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</si>
  <si>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</si>
  <si>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</si>
  <si>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</si>
  <si>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</si>
  <si>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</si>
  <si>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</si>
  <si>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</si>
  <si>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</si>
  <si>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</si>
  <si>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</si>
  <si>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</si>
  <si>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</si>
  <si>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</si>
  <si>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</si>
  <si>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</si>
  <si>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</si>
  <si>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</si>
  <si>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</si>
  <si>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</si>
  <si>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</si>
  <si>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</si>
  <si>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</si>
  <si>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</si>
  <si>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</si>
  <si>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</si>
  <si>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</si>
  <si>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</si>
  <si>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</si>
  <si>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</si>
  <si>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</si>
  <si>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</si>
  <si>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</si>
  <si>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</si>
  <si>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</si>
  <si>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</si>
  <si>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</si>
  <si>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</si>
  <si>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</si>
  <si>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</si>
  <si>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</si>
  <si>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</si>
  <si>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</si>
  <si>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</si>
  <si>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</si>
  <si>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</si>
  <si>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</si>
  <si>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</si>
  <si>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</si>
  <si>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</si>
  <si>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</si>
  <si>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</si>
  <si>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</si>
  <si>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</si>
  <si>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</si>
  <si>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</si>
  <si>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</si>
  <si>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</si>
  <si>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</si>
  <si>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</si>
  <si>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</si>
  <si>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</si>
  <si>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</si>
  <si>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</si>
  <si>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</si>
  <si>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</si>
  <si>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</si>
  <si>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</si>
  <si>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</si>
  <si>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</si>
  <si>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</si>
  <si>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</si>
  <si>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</si>
  <si>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</si>
  <si>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</si>
  <si>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</si>
  <si>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</si>
  <si>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</si>
  <si>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</si>
  <si>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</si>
  <si>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</si>
  <si>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</si>
  <si>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</si>
  <si>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</si>
  <si>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</si>
  <si>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</si>
  <si>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</si>
  <si>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</si>
  <si>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</si>
  <si>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</si>
  <si>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</si>
  <si>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</si>
  <si>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</si>
  <si>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</si>
  <si>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</si>
  <si>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</si>
  <si>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</si>
  <si>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</si>
  <si>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</si>
  <si>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</si>
  <si>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</si>
  <si>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</si>
  <si>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</si>
  <si>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</si>
  <si>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</si>
  <si>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</si>
  <si>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</si>
  <si>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</si>
  <si>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</si>
  <si>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</si>
  <si>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</si>
  <si>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</si>
  <si>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</si>
  <si>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</si>
  <si>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</si>
  <si>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</si>
  <si>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</si>
  <si>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</si>
  <si>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</si>
  <si>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</si>
  <si>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</si>
  <si>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</si>
  <si>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</si>
  <si>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</si>
  <si>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</si>
  <si>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</si>
  <si>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</si>
  <si>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</si>
  <si>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</si>
  <si>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</si>
  <si>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</si>
  <si>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</si>
  <si>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</si>
  <si>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</si>
  <si>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</si>
  <si>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</si>
  <si>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</si>
  <si>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</si>
  <si>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</si>
  <si>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</si>
  <si>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</si>
  <si>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</si>
  <si>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</si>
  <si>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</si>
  <si>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</si>
  <si>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</si>
  <si>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</si>
  <si>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</si>
  <si>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</si>
  <si>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</si>
  <si>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</si>
  <si>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</si>
  <si>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</si>
  <si>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</si>
  <si>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</si>
  <si>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</si>
  <si>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</si>
  <si>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</si>
  <si>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</si>
  <si>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</si>
  <si>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</si>
  <si>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</si>
  <si>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</si>
  <si>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</si>
  <si>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</si>
  <si>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</si>
  <si>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</si>
  <si>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</si>
  <si>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</si>
  <si>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</si>
  <si>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</si>
  <si>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</si>
  <si>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</si>
  <si>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</si>
  <si>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</si>
  <si>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</si>
  <si>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</si>
  <si>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</si>
  <si>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</si>
  <si>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</si>
  <si>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</si>
  <si>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</si>
  <si>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</si>
  <si>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</si>
  <si>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</si>
  <si>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</si>
  <si>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</si>
  <si>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</si>
  <si>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</si>
  <si>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</si>
  <si>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</si>
  <si>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</si>
  <si>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</si>
  <si>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</si>
  <si>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</si>
  <si>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</si>
  <si>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</si>
  <si>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</si>
  <si>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</si>
  <si>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</si>
  <si>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</si>
  <si>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</si>
  <si>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</si>
  <si>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</si>
  <si>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</si>
  <si>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</si>
  <si>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</si>
  <si>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</si>
  <si>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</si>
  <si>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</si>
  <si>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</si>
  <si>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</si>
  <si>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</si>
  <si>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</si>
  <si>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</si>
  <si>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</si>
  <si>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</si>
  <si>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</si>
  <si>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</si>
  <si>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</si>
  <si>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</si>
  <si>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</si>
  <si>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</si>
  <si>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</si>
  <si>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</si>
  <si>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</si>
  <si>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</si>
  <si>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</si>
  <si>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</si>
  <si>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</si>
  <si>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</si>
  <si>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</si>
  <si>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</si>
  <si>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</si>
  <si>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</si>
  <si>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</si>
  <si>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</si>
  <si>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</si>
  <si>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</si>
  <si>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</si>
  <si>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</si>
  <si>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</si>
  <si>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</si>
  <si>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</si>
  <si>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</si>
  <si>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</si>
  <si>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</si>
  <si>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</si>
  <si>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</si>
  <si>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</si>
  <si>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</si>
  <si>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</si>
  <si>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</si>
  <si>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</si>
  <si>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</si>
  <si>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</si>
  <si>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</si>
  <si>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</si>
  <si>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</si>
  <si>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</si>
  <si>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</si>
  <si>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</si>
  <si>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</si>
  <si>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</si>
  <si>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</si>
  <si>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</si>
  <si>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</si>
  <si>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</si>
  <si>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</si>
  <si>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</si>
  <si>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</si>
  <si>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</si>
  <si>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</si>
  <si>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</si>
  <si>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</si>
  <si>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</si>
  <si>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</si>
  <si>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</si>
  <si>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</si>
  <si>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</si>
  <si>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</si>
  <si>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</si>
  <si>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</si>
  <si>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</si>
  <si>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</si>
  <si>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</si>
  <si>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</si>
  <si>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</si>
  <si>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</si>
  <si>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</si>
  <si>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</si>
  <si>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</si>
  <si>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</si>
  <si>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</si>
  <si>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</si>
  <si>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</si>
  <si>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</si>
  <si>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</si>
  <si>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</si>
  <si>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</si>
  <si>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</si>
  <si>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</si>
  <si>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</si>
  <si>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</si>
  <si>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</si>
  <si>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</si>
  <si>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</si>
  <si>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</si>
  <si>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</si>
  <si>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</si>
  <si>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</si>
  <si>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</si>
  <si>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</si>
  <si>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</si>
  <si>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</si>
  <si>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</si>
  <si>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</si>
  <si>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</si>
  <si>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</si>
  <si>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</si>
  <si>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</si>
  <si>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</si>
  <si>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</si>
  <si>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</si>
  <si>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</si>
  <si>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</si>
  <si>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</si>
  <si>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</si>
  <si>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</si>
  <si>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</si>
  <si>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</si>
  <si>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</si>
  <si>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</si>
  <si>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</si>
  <si>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</si>
  <si>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</si>
  <si>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</si>
  <si>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</si>
  <si>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</si>
  <si>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</si>
  <si>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</si>
  <si>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</si>
  <si>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</si>
  <si>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</si>
  <si>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</si>
  <si>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</si>
  <si>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</si>
  <si>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</si>
  <si>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</si>
  <si>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</si>
  <si>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</si>
  <si>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</si>
  <si>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</si>
  <si>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</si>
  <si>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</si>
  <si>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</si>
  <si>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</si>
  <si>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</si>
  <si>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</si>
  <si>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</si>
  <si>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</si>
  <si>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</si>
  <si>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</si>
  <si>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</si>
  <si>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</si>
  <si>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</si>
  <si>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</si>
  <si>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</si>
  <si>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</si>
  <si>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</si>
  <si>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</si>
  <si>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</si>
  <si>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</si>
  <si>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</si>
  <si>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</si>
  <si>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</si>
  <si>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</si>
  <si>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</si>
  <si>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</si>
  <si>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</si>
  <si>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</si>
  <si>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</si>
  <si>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</si>
  <si>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</si>
  <si>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</si>
  <si>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</si>
  <si>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</si>
  <si>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</si>
  <si>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</si>
  <si>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</si>
  <si>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</si>
  <si>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</si>
  <si>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</si>
  <si>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</si>
  <si>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</si>
  <si>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</si>
  <si>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</si>
  <si>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</si>
  <si>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</si>
  <si>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</si>
  <si>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</si>
  <si>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</si>
  <si>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</si>
  <si>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</si>
  <si>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</si>
  <si>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</si>
  <si>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</si>
  <si>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</si>
  <si>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</si>
  <si>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</si>
  <si>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</si>
  <si>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</si>
  <si>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</si>
  <si>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</si>
  <si>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</si>
  <si>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</si>
  <si>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</si>
  <si>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</si>
  <si>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</si>
  <si>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</si>
  <si>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</si>
  <si>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</si>
  <si>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</si>
  <si>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</si>
  <si>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</si>
  <si>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</si>
  <si>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</si>
  <si>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</si>
  <si>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</si>
  <si>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</si>
  <si>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</si>
  <si>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</si>
  <si>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</si>
  <si>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</si>
  <si>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</si>
  <si>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</si>
  <si>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</si>
  <si>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</si>
  <si>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</si>
  <si>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</si>
  <si>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</si>
  <si>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</si>
  <si>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</si>
  <si>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</si>
  <si>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</si>
  <si>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</si>
  <si>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</si>
  <si>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</si>
  <si>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</si>
  <si>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</si>
  <si>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</si>
  <si>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</si>
  <si>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</si>
  <si>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</si>
  <si>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</si>
  <si>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</si>
  <si>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</si>
  <si>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</si>
  <si>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</si>
  <si>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</si>
  <si>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</si>
  <si>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</si>
  <si>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</si>
  <si>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</si>
  <si>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</si>
  <si>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</si>
  <si>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</si>
  <si>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</si>
  <si>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</si>
  <si>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</si>
  <si>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</si>
  <si>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</si>
  <si>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</si>
  <si>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</si>
  <si>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</si>
  <si>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</si>
  <si>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</si>
  <si>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</si>
  <si>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</si>
  <si>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</si>
  <si>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</si>
  <si>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</si>
  <si>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</si>
  <si>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</si>
  <si>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</si>
  <si>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</si>
  <si>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</si>
  <si>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</si>
  <si>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</si>
  <si>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</si>
  <si>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</si>
  <si>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</si>
  <si>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</si>
  <si>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</si>
  <si>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</si>
  <si>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</si>
  <si>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</si>
  <si>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</si>
  <si>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</si>
  <si>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</si>
  <si>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</si>
  <si>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</si>
  <si>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</si>
  <si>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</si>
  <si>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</si>
  <si>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</si>
  <si>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</si>
  <si>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</si>
  <si>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</si>
  <si>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</si>
  <si>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</si>
  <si>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</si>
  <si>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</si>
  <si>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</si>
  <si>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</si>
  <si>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</si>
  <si>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</si>
  <si>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</si>
  <si>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</si>
  <si>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</si>
  <si>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</si>
  <si>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</si>
  <si>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</si>
  <si>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</si>
  <si>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</si>
  <si>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</si>
  <si>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</si>
  <si>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</si>
  <si>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</si>
  <si>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</si>
  <si>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</si>
  <si>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</si>
  <si>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</si>
  <si>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</si>
  <si>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</si>
  <si>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</si>
  <si>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</si>
  <si>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</si>
  <si>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</si>
  <si>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</si>
  <si>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</si>
  <si>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</si>
  <si>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</si>
  <si>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</si>
  <si>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</si>
  <si>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</si>
  <si>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</si>
  <si>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</si>
  <si>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</si>
  <si>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</si>
  <si>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</si>
  <si>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</si>
  <si>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</si>
  <si>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</si>
  <si>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</si>
  <si>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</si>
  <si>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</si>
  <si>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</si>
  <si>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</si>
  <si>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</si>
  <si>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</si>
  <si>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</si>
  <si>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</si>
  <si>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</si>
  <si>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</si>
  <si>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</si>
  <si>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</si>
  <si>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</si>
  <si>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</si>
  <si>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</si>
  <si>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</si>
  <si>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</si>
  <si>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</si>
  <si>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</si>
  <si>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</si>
  <si>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</si>
  <si>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</si>
  <si>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</si>
  <si>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</si>
  <si>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</si>
  <si>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</si>
  <si>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</si>
  <si>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</si>
  <si>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</si>
  <si>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</si>
  <si>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</si>
  <si>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</si>
  <si>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</si>
  <si>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</si>
  <si>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</si>
  <si>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</si>
  <si>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</si>
  <si>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</si>
  <si>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</si>
  <si>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</si>
  <si>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</si>
  <si>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</si>
  <si>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</si>
  <si>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</si>
  <si>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</si>
  <si>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</si>
  <si>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</si>
  <si>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</si>
  <si>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</si>
  <si>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</si>
  <si>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</si>
  <si>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</si>
  <si>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</si>
  <si>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</si>
  <si>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</si>
  <si>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</si>
  <si>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</si>
  <si>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</si>
  <si>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</si>
  <si>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</si>
  <si>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</si>
  <si>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</si>
  <si>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</si>
  <si>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</si>
  <si>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</si>
  <si>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</si>
  <si>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</si>
  <si>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</si>
  <si>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</si>
  <si>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</si>
  <si>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</si>
  <si>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</si>
  <si>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</si>
  <si>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</si>
  <si>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</si>
  <si>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</si>
  <si>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</si>
  <si>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</si>
  <si>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</si>
  <si>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</si>
  <si>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</si>
  <si>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</si>
  <si>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</si>
  <si>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</si>
  <si>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</si>
  <si>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</si>
  <si>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</si>
  <si>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</si>
  <si>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</si>
  <si>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</si>
  <si>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</si>
  <si>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</si>
  <si>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</si>
  <si>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</si>
  <si>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</si>
  <si>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</si>
  <si>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</si>
  <si>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</si>
  <si>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</si>
  <si>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</si>
  <si>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</si>
  <si>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</si>
  <si>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</si>
  <si>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</si>
  <si>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</si>
  <si>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</si>
  <si>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</si>
  <si>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</si>
  <si>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</si>
  <si>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</si>
  <si>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</si>
  <si>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</si>
  <si>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</si>
  <si>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</si>
  <si>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</si>
  <si>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</si>
  <si>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</si>
  <si>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</si>
  <si>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</si>
  <si>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</si>
  <si>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</si>
  <si>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</si>
  <si>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</si>
  <si>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</si>
  <si>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</si>
  <si>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</si>
  <si>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</si>
  <si>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</si>
  <si>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</si>
  <si>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</si>
  <si>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</si>
  <si>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</si>
  <si>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</si>
  <si>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</si>
  <si>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</si>
  <si>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</si>
  <si>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</si>
  <si>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</si>
  <si>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</si>
  <si>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</si>
  <si>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</si>
  <si>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</si>
  <si>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</si>
  <si>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</si>
  <si>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</si>
  <si>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</si>
  <si>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</si>
  <si>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</si>
  <si>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</si>
  <si>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</si>
  <si>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</si>
  <si>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</si>
  <si>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</si>
  <si>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</si>
  <si>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</si>
  <si>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</si>
  <si>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</si>
  <si>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</si>
  <si>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</si>
  <si>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</si>
  <si>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</si>
  <si>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</si>
  <si>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</si>
  <si>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</si>
  <si>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</si>
  <si>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</si>
  <si>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</si>
  <si>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</si>
  <si>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</si>
  <si>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</si>
  <si>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</si>
  <si>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</si>
  <si>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</si>
  <si>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</si>
  <si>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</si>
  <si>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</si>
  <si>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</si>
  <si>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</si>
  <si>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</si>
  <si>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</si>
  <si>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</si>
  <si>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</si>
  <si>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</si>
  <si>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</si>
  <si>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</si>
  <si>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</si>
  <si>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</si>
  <si>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</si>
  <si>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</si>
  <si>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</si>
  <si>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</si>
  <si>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</si>
  <si>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</si>
  <si>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</si>
  <si>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</si>
  <si>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</si>
  <si>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</si>
  <si>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</si>
  <si>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</si>
  <si>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</si>
  <si>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</si>
  <si>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</si>
  <si>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</si>
  <si>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</si>
  <si>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</si>
  <si>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</si>
  <si>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</si>
  <si>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</si>
  <si>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</si>
  <si>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</si>
  <si>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</si>
  <si>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</si>
  <si>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</si>
  <si>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</si>
  <si>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</si>
  <si>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</si>
  <si>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</si>
  <si>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</si>
  <si>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</si>
  <si>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</si>
  <si>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</si>
  <si>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</si>
  <si>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</si>
  <si>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</si>
  <si>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</si>
  <si>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</si>
  <si>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</si>
  <si>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</si>
  <si>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</si>
  <si>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</si>
  <si>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</si>
  <si>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</si>
  <si>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</si>
  <si>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</si>
  <si>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</si>
  <si>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</si>
  <si>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</si>
  <si>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</si>
  <si>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</si>
  <si>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</si>
  <si>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</si>
  <si>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</si>
  <si>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</si>
  <si>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</si>
  <si>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</si>
  <si>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</si>
  <si>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</si>
  <si>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</si>
  <si>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</si>
  <si>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</si>
  <si>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</si>
  <si>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</si>
  <si>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</si>
  <si>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</si>
  <si>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</si>
  <si>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</si>
  <si>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</si>
  <si>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</si>
  <si>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</si>
  <si>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</si>
  <si>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</si>
  <si>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</si>
  <si>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</si>
  <si>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</si>
  <si>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</si>
  <si>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</si>
  <si>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</si>
  <si>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</si>
  <si>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</si>
  <si>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</si>
  <si>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</si>
  <si>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</si>
  <si>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</si>
  <si>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</si>
  <si>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</si>
  <si>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</si>
  <si>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</si>
  <si>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</si>
  <si>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</si>
  <si>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</si>
  <si>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</si>
  <si>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</si>
  <si>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</si>
  <si>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</si>
  <si>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</si>
  <si>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</si>
  <si>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</si>
  <si>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</si>
  <si>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</si>
  <si>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</si>
  <si>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</si>
  <si>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</si>
  <si>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</si>
  <si>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</si>
  <si>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</si>
  <si>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</si>
  <si>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</si>
  <si>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</si>
  <si>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</si>
  <si>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</si>
  <si>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</si>
  <si>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</si>
  <si>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</si>
  <si>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</si>
  <si>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</si>
  <si>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</si>
  <si>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</si>
  <si>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</si>
  <si>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</si>
  <si>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</si>
  <si>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</si>
  <si>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</si>
  <si>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</si>
  <si>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</si>
  <si>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</si>
  <si>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</si>
  <si>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</si>
  <si>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</si>
  <si>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</si>
  <si>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</si>
  <si>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</si>
  <si>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</si>
  <si>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</si>
  <si>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</si>
  <si>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</si>
  <si>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</si>
  <si>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</si>
  <si>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</si>
  <si>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</si>
  <si>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</si>
  <si>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</si>
  <si>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</si>
  <si>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</si>
  <si>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</si>
  <si>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</si>
  <si>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</si>
  <si>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</si>
  <si>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</si>
  <si>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</si>
  <si>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</si>
  <si>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</si>
  <si>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</si>
  <si>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</si>
  <si>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</si>
  <si>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</si>
  <si>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</si>
  <si>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</si>
  <si>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</si>
  <si>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</si>
  <si>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</si>
  <si>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</si>
  <si>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</si>
  <si>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</si>
  <si>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</si>
  <si>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</si>
  <si>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</si>
  <si>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</si>
  <si>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</si>
  <si>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</si>
  <si>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</si>
  <si>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</si>
  <si>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</si>
  <si>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</si>
  <si>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</si>
  <si>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</si>
  <si>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</si>
  <si>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</si>
  <si>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</si>
  <si>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</si>
  <si>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</si>
  <si>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</si>
  <si>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</si>
  <si>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</si>
  <si>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</si>
  <si>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</si>
  <si>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</si>
  <si>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</si>
  <si>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</si>
  <si>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</si>
  <si>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</si>
  <si>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</si>
  <si>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</si>
  <si>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</si>
  <si>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</si>
  <si>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</si>
  <si>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</si>
  <si>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</si>
  <si>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</si>
  <si>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</si>
  <si>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</si>
  <si>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</si>
  <si>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</si>
  <si>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</si>
  <si>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</si>
  <si>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</si>
  <si>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</si>
  <si>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</si>
  <si>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</si>
  <si>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</si>
  <si>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</si>
  <si>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</si>
  <si>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</si>
  <si>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</si>
  <si>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</si>
  <si>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</si>
  <si>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</si>
  <si>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</si>
  <si>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</si>
  <si>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</si>
  <si>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</si>
  <si>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</si>
  <si>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</si>
  <si>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</si>
  <si>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</si>
  <si>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</si>
  <si>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</si>
  <si>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</si>
  <si>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</si>
  <si>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</si>
  <si>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</si>
  <si>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</si>
  <si>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</si>
  <si>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</si>
  <si>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</si>
  <si>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</si>
  <si>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</si>
  <si>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</si>
  <si>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</si>
  <si>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</si>
  <si>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</si>
  <si>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</si>
  <si>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</si>
  <si>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</si>
  <si>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</si>
  <si>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</si>
  <si>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</si>
  <si>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</si>
  <si>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</si>
  <si>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</si>
  <si>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</si>
  <si>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</si>
  <si>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</si>
  <si>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</si>
  <si>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</si>
  <si>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</si>
  <si>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</si>
  <si>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</si>
  <si>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</si>
  <si>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</si>
  <si>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</si>
  <si>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</si>
  <si>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</si>
  <si>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</si>
  <si>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</si>
  <si>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</si>
  <si>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</si>
  <si>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</si>
  <si>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</si>
  <si>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</si>
  <si>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</si>
  <si>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</si>
  <si>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</si>
  <si>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</si>
  <si>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</si>
  <si>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</si>
  <si>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</si>
  <si>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</si>
  <si>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</si>
  <si>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</si>
  <si>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</si>
  <si>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</si>
  <si>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</si>
  <si>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</si>
  <si>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</si>
  <si>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</si>
  <si>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</si>
  <si>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</si>
  <si>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</si>
  <si>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</si>
  <si>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</si>
  <si>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</si>
  <si>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</si>
  <si>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</si>
  <si>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</si>
  <si>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</si>
  <si>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</si>
  <si>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</si>
  <si>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</si>
  <si>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</si>
  <si>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</si>
  <si>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</si>
  <si>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</si>
  <si>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</si>
  <si>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</si>
  <si>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</si>
  <si>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</si>
  <si>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</si>
  <si>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</si>
  <si>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</si>
  <si>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</si>
  <si>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</si>
  <si>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</si>
  <si>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</si>
  <si>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</si>
  <si>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</si>
  <si>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</si>
  <si>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</si>
  <si>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</si>
  <si>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</si>
  <si>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</si>
  <si>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</si>
  <si>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</si>
  <si>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</si>
  <si>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</si>
  <si>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</si>
  <si>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</si>
  <si>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</si>
  <si>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</si>
  <si>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</si>
  <si>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</si>
  <si>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</si>
  <si>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</si>
  <si>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</si>
  <si>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</si>
  <si>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</si>
  <si>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</si>
  <si>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</si>
  <si>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</si>
  <si>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</si>
  <si>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</si>
  <si>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</si>
  <si>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</si>
  <si>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</si>
  <si>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</si>
  <si>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</si>
  <si>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</si>
  <si>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</si>
  <si>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</si>
  <si>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</si>
  <si>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</si>
  <si>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</si>
  <si>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</si>
  <si>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</si>
  <si>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</si>
  <si>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</si>
  <si>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</si>
  <si>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</si>
  <si>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</si>
  <si>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</si>
  <si>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</si>
  <si>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</si>
  <si>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</si>
  <si>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</si>
  <si>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</si>
  <si>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</si>
  <si>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</si>
  <si>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</si>
  <si>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</si>
  <si>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</si>
  <si>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</si>
  <si>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</si>
  <si>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</si>
  <si>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</si>
  <si>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</si>
  <si>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</si>
  <si>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</si>
  <si>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</si>
  <si>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</si>
  <si>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</si>
  <si>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</si>
  <si>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</si>
  <si>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</si>
  <si>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</si>
  <si>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</si>
  <si>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</si>
  <si>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</si>
  <si>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</si>
  <si>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</si>
  <si>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</si>
  <si>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</si>
  <si>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</si>
  <si>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</si>
  <si>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</si>
  <si>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</si>
  <si>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</si>
  <si>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</si>
  <si>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</si>
  <si>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</si>
  <si>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</si>
  <si>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</si>
  <si>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</si>
  <si>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</si>
  <si>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</si>
  <si>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</si>
  <si>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</si>
  <si>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</si>
  <si>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</si>
  <si>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</si>
  <si>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</si>
  <si>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</si>
  <si>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</si>
  <si>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</si>
  <si>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</si>
  <si>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</si>
  <si>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</si>
  <si>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</si>
  <si>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</si>
  <si>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</si>
  <si>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</si>
  <si>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</si>
  <si>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</si>
  <si>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</si>
  <si>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</si>
  <si>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</si>
  <si>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</si>
  <si>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</si>
  <si>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</si>
  <si>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</si>
  <si>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</si>
  <si>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</si>
  <si>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</si>
  <si>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</si>
  <si>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</si>
  <si>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</si>
  <si>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</si>
  <si>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</si>
  <si>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</si>
  <si>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</si>
  <si>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</si>
  <si>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</si>
  <si>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</si>
  <si>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</si>
  <si>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</si>
  <si>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</si>
  <si>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</si>
  <si>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</si>
  <si>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</si>
  <si>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</si>
  <si>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</si>
  <si>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</si>
  <si>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</si>
  <si>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</si>
  <si>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</si>
  <si>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</si>
  <si>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</si>
  <si>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</si>
  <si>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</si>
  <si>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</si>
  <si>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</si>
  <si>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</si>
  <si>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</si>
  <si>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</si>
  <si>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</si>
  <si>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</si>
  <si>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</si>
  <si>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</si>
  <si>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</si>
  <si>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</si>
  <si>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</si>
  <si>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</si>
  <si>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</si>
  <si>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</si>
  <si>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</si>
  <si>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</si>
  <si>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</si>
  <si>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</si>
  <si>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</si>
  <si>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</si>
  <si>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</si>
  <si>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</si>
  <si>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</si>
  <si>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</si>
  <si>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</si>
  <si>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</si>
  <si>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</si>
  <si>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</si>
  <si>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</si>
  <si>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</si>
  <si>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</si>
  <si>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</si>
  <si>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</si>
  <si>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</si>
  <si>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</si>
  <si>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</si>
  <si>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</si>
  <si>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</si>
  <si>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</si>
  <si>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</si>
  <si>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</si>
  <si>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</si>
  <si>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</si>
  <si>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</si>
  <si>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</si>
  <si>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</si>
  <si>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</si>
  <si>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</si>
  <si>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</si>
  <si>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</si>
  <si>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</si>
  <si>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</si>
  <si>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</si>
  <si>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</si>
  <si>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</si>
  <si>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</si>
  <si>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</si>
  <si>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</si>
  <si>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</si>
  <si>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</si>
  <si>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</si>
  <si>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</si>
  <si>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</si>
  <si>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</si>
  <si>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</si>
  <si>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</si>
  <si>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</si>
  <si>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</si>
  <si>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</si>
  <si>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</si>
  <si>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</si>
  <si>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</si>
  <si>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</si>
  <si>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</si>
  <si>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</si>
  <si>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</si>
  <si>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</si>
  <si>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</si>
  <si>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</si>
  <si>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</si>
  <si>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</si>
  <si>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</si>
  <si>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</si>
  <si>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</si>
  <si>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</si>
  <si>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</si>
  <si>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</si>
  <si>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</si>
  <si>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</si>
  <si>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</si>
  <si>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</si>
  <si>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</si>
  <si>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</si>
  <si>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</si>
  <si>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</si>
  <si>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</si>
  <si>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</si>
  <si>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</si>
  <si>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</si>
  <si>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</si>
  <si>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</si>
  <si>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</si>
  <si>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</si>
  <si>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</si>
  <si>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</si>
  <si>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</si>
  <si>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</si>
  <si>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</si>
  <si>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</si>
  <si>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</si>
  <si>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</si>
  <si>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</si>
  <si>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</si>
  <si>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</si>
  <si>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</si>
  <si>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</si>
  <si>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</si>
  <si>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</si>
  <si>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</si>
  <si>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</si>
  <si>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</si>
  <si>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</si>
  <si>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</si>
  <si>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</si>
  <si>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</si>
  <si>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</si>
  <si>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</si>
  <si>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</si>
  <si>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</si>
  <si>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</si>
  <si>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</si>
  <si>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</si>
  <si>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</si>
  <si>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</si>
  <si>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</si>
  <si>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</si>
  <si>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</si>
  <si>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</si>
  <si>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</si>
  <si>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</si>
  <si>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</si>
  <si>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</si>
  <si>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</si>
  <si>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</si>
  <si>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</si>
  <si>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</si>
  <si>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</si>
  <si>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</si>
  <si>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</si>
  <si>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</si>
  <si>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</si>
  <si>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</si>
  <si>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</si>
  <si>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</si>
  <si>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</si>
  <si>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</si>
  <si>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</si>
  <si>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</si>
  <si>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</si>
  <si>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</si>
  <si>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</si>
  <si>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</si>
  <si>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</si>
  <si>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</si>
  <si>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</si>
  <si>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</si>
  <si>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</si>
  <si>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</si>
  <si>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</si>
  <si>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</si>
  <si>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</si>
  <si>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</si>
  <si>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</si>
  <si>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</si>
  <si>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</si>
  <si>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</si>
  <si>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</si>
  <si>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</si>
  <si>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</si>
  <si>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</si>
  <si>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</si>
  <si>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</si>
  <si>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</si>
  <si>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</si>
  <si>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</si>
  <si>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</si>
  <si>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</si>
  <si>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</si>
  <si>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</si>
  <si>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</si>
  <si>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</si>
  <si>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</si>
  <si>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</si>
  <si>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</si>
  <si>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</si>
  <si>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</si>
  <si>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</si>
  <si>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</si>
  <si>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</si>
  <si>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</si>
  <si>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</si>
  <si>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</si>
  <si>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</si>
  <si>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</si>
  <si>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</si>
  <si>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</si>
  <si>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</si>
  <si>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</si>
  <si>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</si>
  <si>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</si>
  <si>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</si>
  <si>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</si>
  <si>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</si>
  <si>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</si>
  <si>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</si>
  <si>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</si>
  <si>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</si>
  <si>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</si>
  <si>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</si>
  <si>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</si>
  <si>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</si>
  <si>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</si>
  <si>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</si>
  <si>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</si>
  <si>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</si>
  <si>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</si>
  <si>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</si>
  <si>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</si>
  <si>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</si>
  <si>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</si>
  <si>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</si>
  <si>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</si>
  <si>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</si>
  <si>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</si>
  <si>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</si>
  <si>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</si>
  <si>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</si>
  <si>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</si>
  <si>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</si>
  <si>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</si>
  <si>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</si>
  <si>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</si>
  <si>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</si>
  <si>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</si>
  <si>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</si>
  <si>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</si>
  <si>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</si>
  <si>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</si>
  <si>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</si>
  <si>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</si>
  <si>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</si>
  <si>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</si>
  <si>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</si>
  <si>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</si>
  <si>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</si>
  <si>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</si>
  <si>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</si>
  <si>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</si>
  <si>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</si>
  <si>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</si>
  <si>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</si>
  <si>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</si>
  <si>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</si>
  <si>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</si>
  <si>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</si>
  <si>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</si>
  <si>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</si>
  <si>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</si>
  <si>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</si>
  <si>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</si>
  <si>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</si>
  <si>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</si>
  <si>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</si>
  <si>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</si>
  <si>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</si>
  <si>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</si>
  <si>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</si>
  <si>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</si>
  <si>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</si>
  <si>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</si>
  <si>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</si>
  <si>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</si>
  <si>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</si>
  <si>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</si>
  <si>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</si>
  <si>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</si>
  <si>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</si>
  <si>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</si>
  <si>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</si>
  <si>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</si>
  <si>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</si>
  <si>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</si>
  <si>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</si>
  <si>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</si>
  <si>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</si>
  <si>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</si>
  <si>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</si>
  <si>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</si>
  <si>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</si>
  <si>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</si>
  <si>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</si>
  <si>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</si>
  <si>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</si>
  <si>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</si>
  <si>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</si>
  <si>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</si>
  <si>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</si>
  <si>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</si>
  <si>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</si>
  <si>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</si>
  <si>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</si>
  <si>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</si>
  <si>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</si>
  <si>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</si>
  <si>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</si>
  <si>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</si>
  <si>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</si>
  <si>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</si>
  <si>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</si>
  <si>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</si>
  <si>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</si>
  <si>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</si>
  <si>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</si>
  <si>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</si>
  <si>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</si>
  <si>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</si>
  <si>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</si>
  <si>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</si>
  <si>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</si>
  <si>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</si>
  <si>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</si>
  <si>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</si>
  <si>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</si>
  <si>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</si>
  <si>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</si>
  <si>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</si>
  <si>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</si>
  <si>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</si>
  <si>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</si>
  <si>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</si>
  <si>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</si>
  <si>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</si>
  <si>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</si>
  <si>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</si>
  <si>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</si>
  <si>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</si>
  <si>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</si>
  <si>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</si>
  <si>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</si>
  <si>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</si>
  <si>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</si>
  <si>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</si>
  <si>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</si>
  <si>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</si>
  <si>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</si>
  <si>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</si>
  <si>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</si>
  <si>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</si>
  <si>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</si>
  <si>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</si>
  <si>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</si>
  <si>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</si>
  <si>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</si>
  <si>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</si>
  <si>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</si>
  <si>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</si>
  <si>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</si>
  <si>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</si>
  <si>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</si>
  <si>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</si>
  <si>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</si>
  <si>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</si>
  <si>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</si>
  <si>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</si>
  <si>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</si>
  <si>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</si>
  <si>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</si>
  <si>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</si>
  <si>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</si>
  <si>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</si>
  <si>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</si>
  <si>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</si>
  <si>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</si>
  <si>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</si>
  <si>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</si>
  <si>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</si>
  <si>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</si>
  <si>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</si>
  <si>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</si>
  <si>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</si>
  <si>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</si>
  <si>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</si>
  <si>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</si>
  <si>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</si>
  <si>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</si>
  <si>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</si>
  <si>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</si>
  <si>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</si>
  <si>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</si>
  <si>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</si>
  <si>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</si>
  <si>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</si>
  <si>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</si>
  <si>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</si>
  <si>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</si>
  <si>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</si>
  <si>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</si>
  <si>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</si>
  <si>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</si>
  <si>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</si>
  <si>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</si>
  <si>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</si>
  <si>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</si>
  <si>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</si>
  <si>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</si>
  <si>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</si>
  <si>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</si>
  <si>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</si>
  <si>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</si>
  <si>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</si>
  <si>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</si>
  <si>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</si>
  <si>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</si>
  <si>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</si>
  <si>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</si>
  <si>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</si>
  <si>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</si>
  <si>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</si>
  <si>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</si>
  <si>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</si>
  <si>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</si>
  <si>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</si>
  <si>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</si>
  <si>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</si>
  <si>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</si>
  <si>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</si>
  <si>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</si>
  <si>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</si>
  <si>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</si>
  <si>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</si>
  <si>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</si>
  <si>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</si>
  <si>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</si>
  <si>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</si>
  <si>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</si>
  <si>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</si>
  <si>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</si>
  <si>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</si>
  <si>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</si>
  <si>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</si>
  <si>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</si>
  <si>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</si>
  <si>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</si>
  <si>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</si>
  <si>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</si>
  <si>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</si>
  <si>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</si>
  <si>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</si>
  <si>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</si>
  <si>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</si>
  <si>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</si>
  <si>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</si>
  <si>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</si>
  <si>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</si>
  <si>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</si>
  <si>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</si>
  <si>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</si>
  <si>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</si>
  <si>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</si>
  <si>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</si>
  <si>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</si>
  <si>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</si>
  <si>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</si>
  <si>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</si>
  <si>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</si>
  <si>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</si>
  <si>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</si>
  <si>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</si>
  <si>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</si>
  <si>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</si>
  <si>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</si>
  <si>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</si>
  <si>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</si>
  <si>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</si>
  <si>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</si>
  <si>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</si>
  <si>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</si>
  <si>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</si>
  <si>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</si>
  <si>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</si>
  <si>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</si>
  <si>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</si>
  <si>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</si>
  <si>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</si>
  <si>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</si>
  <si>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</si>
  <si>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</si>
  <si>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</si>
  <si>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</si>
  <si>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</si>
  <si>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</si>
  <si>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</si>
  <si>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</si>
  <si>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</si>
  <si>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</si>
  <si>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</si>
  <si>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</si>
  <si>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</si>
  <si>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</si>
  <si>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</si>
  <si>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</si>
  <si>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</si>
  <si>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</si>
  <si>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</si>
  <si>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</si>
  <si>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</si>
  <si>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</si>
  <si>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</si>
  <si>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</si>
  <si>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</si>
  <si>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</si>
  <si>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</si>
  <si>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</si>
  <si>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</si>
  <si>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</si>
  <si>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</si>
  <si>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</si>
  <si>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</si>
  <si>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</si>
  <si>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</si>
  <si>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</si>
  <si>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</si>
  <si>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</si>
  <si>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</si>
  <si>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</si>
  <si>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</si>
  <si>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</si>
  <si>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</si>
  <si>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</si>
  <si>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</si>
  <si>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</si>
  <si>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</si>
  <si>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</si>
  <si>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</si>
  <si>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</si>
  <si>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</si>
  <si>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</si>
  <si>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</si>
  <si>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</si>
  <si>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</si>
  <si>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</si>
  <si>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</si>
  <si>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</si>
  <si>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</si>
  <si>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</si>
  <si>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</si>
  <si>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</si>
  <si>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</si>
  <si>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</si>
  <si>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</si>
  <si>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</si>
  <si>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</si>
  <si>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</si>
  <si>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</si>
  <si>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</si>
  <si>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</si>
  <si>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</si>
  <si>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</si>
  <si>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</si>
  <si>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</si>
  <si>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</si>
  <si>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</si>
  <si>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</si>
  <si>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</si>
  <si>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</si>
  <si>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</si>
  <si>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</si>
  <si>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</si>
  <si>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</si>
  <si>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</si>
  <si>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</si>
  <si>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</si>
  <si>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</si>
  <si>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</si>
  <si>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</si>
  <si>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</si>
  <si>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</si>
  <si>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</si>
  <si>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</si>
  <si>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</si>
  <si>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</si>
  <si>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</si>
  <si>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</si>
  <si>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</si>
  <si>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</si>
  <si>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</si>
  <si>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</si>
  <si>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</si>
  <si>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</si>
  <si>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</si>
  <si>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</si>
  <si>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</si>
  <si>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</si>
  <si>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</si>
  <si>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</si>
  <si>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</si>
  <si>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</si>
  <si>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</si>
  <si>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</si>
  <si>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</si>
  <si>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</si>
  <si>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</si>
  <si>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</si>
  <si>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</si>
  <si>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</si>
  <si>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</si>
  <si>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</si>
  <si>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</si>
  <si>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</si>
  <si>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</si>
  <si>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</si>
  <si>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</si>
  <si>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</si>
  <si>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</si>
  <si>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</si>
  <si>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</si>
  <si>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</si>
  <si>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</si>
  <si>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</si>
  <si>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</si>
  <si>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</si>
  <si>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</si>
  <si>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</si>
  <si>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</si>
  <si>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</si>
  <si>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</si>
  <si>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</si>
  <si>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</si>
  <si>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</si>
  <si>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</si>
  <si>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</si>
  <si>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</si>
  <si>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</si>
  <si>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</si>
  <si>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</si>
  <si>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</si>
  <si>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</si>
  <si>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</si>
  <si>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</si>
  <si>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</si>
  <si>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</si>
  <si>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</si>
  <si>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</si>
  <si>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</si>
  <si>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</si>
  <si>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</si>
  <si>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</si>
  <si>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</si>
  <si>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</si>
  <si>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</si>
  <si>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</si>
  <si>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</si>
  <si>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</si>
  <si>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</si>
  <si>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</si>
  <si>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</si>
  <si>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</si>
  <si>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</si>
  <si>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</si>
  <si>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</si>
  <si>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</si>
  <si>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</si>
  <si>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</si>
  <si>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</si>
  <si>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</si>
  <si>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</si>
  <si>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</si>
  <si>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</si>
  <si>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</si>
  <si>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</si>
  <si>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</si>
  <si>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</si>
  <si>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</si>
  <si>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</si>
  <si>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</si>
  <si>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</si>
  <si>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</si>
  <si>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</si>
  <si>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</si>
  <si>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</si>
  <si>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</si>
  <si>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</si>
  <si>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</si>
  <si>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</si>
  <si>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</si>
  <si>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</si>
  <si>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</si>
  <si>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</si>
  <si>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</si>
  <si>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</si>
  <si>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</si>
  <si>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</si>
  <si>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</si>
  <si>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</si>
  <si>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</si>
  <si>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</si>
  <si>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</si>
  <si>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</si>
  <si>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</si>
  <si>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</si>
  <si>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</si>
  <si>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</si>
  <si>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</si>
  <si>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</si>
  <si>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</si>
  <si>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</si>
  <si>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</si>
  <si>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</si>
  <si>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</si>
  <si>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</si>
  <si>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</si>
  <si>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</si>
  <si>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</si>
  <si>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</si>
  <si>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</si>
  <si>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</si>
  <si>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</si>
  <si>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</si>
  <si>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</si>
  <si>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</si>
  <si>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</si>
  <si>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</si>
  <si>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</si>
  <si>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</si>
  <si>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</si>
  <si>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</si>
  <si>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</si>
  <si>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</si>
  <si>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</si>
  <si>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</si>
  <si>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</si>
  <si>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</si>
  <si>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</si>
  <si>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</si>
  <si>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</si>
  <si>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</si>
  <si>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</si>
  <si>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</si>
  <si>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</si>
  <si>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</si>
  <si>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</si>
  <si>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</si>
  <si>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</si>
  <si>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</si>
  <si>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</si>
  <si>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</si>
  <si>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</si>
  <si>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</si>
  <si>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</si>
  <si>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</si>
  <si>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</si>
  <si>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</si>
  <si>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</si>
  <si>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</si>
  <si>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</si>
  <si>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</si>
  <si>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</si>
  <si>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</si>
  <si>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</si>
  <si>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</si>
  <si>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</si>
  <si>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</si>
  <si>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</si>
  <si>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</si>
  <si>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</si>
  <si>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</si>
  <si>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</si>
  <si>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</si>
  <si>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</si>
  <si>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</si>
  <si>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</si>
  <si>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</si>
  <si>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</si>
  <si>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</si>
  <si>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</si>
  <si>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</si>
  <si>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</si>
  <si>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</si>
  <si>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</si>
  <si>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</si>
  <si>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</si>
  <si>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</si>
  <si>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</si>
  <si>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</si>
  <si>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</si>
  <si>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</si>
  <si>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</si>
  <si>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</si>
  <si>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</si>
  <si>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</si>
  <si>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</si>
  <si>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</si>
  <si>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</si>
  <si>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</si>
  <si>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</si>
  <si>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</si>
  <si>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</si>
  <si>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</si>
  <si>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</si>
  <si>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</si>
  <si>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</si>
  <si>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</si>
  <si>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</si>
  <si>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</si>
  <si>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</si>
  <si>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</si>
  <si>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</si>
  <si>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</si>
  <si>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</si>
  <si>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</si>
  <si>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</si>
  <si>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</si>
  <si>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</si>
  <si>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</si>
  <si>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</si>
  <si>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</si>
  <si>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</si>
  <si>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</si>
  <si>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</si>
  <si>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</si>
  <si>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</si>
  <si>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</si>
  <si>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</si>
  <si>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</si>
  <si>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</si>
  <si>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</si>
  <si>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</si>
  <si>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</si>
  <si>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</si>
  <si>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</si>
  <si>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</si>
  <si>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</si>
  <si>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</si>
  <si>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</si>
  <si>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</si>
  <si>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</si>
  <si>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</si>
  <si>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</si>
  <si>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</si>
  <si>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</si>
  <si>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</si>
  <si>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</si>
  <si>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</si>
  <si>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</si>
  <si>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</si>
  <si>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</si>
  <si>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</si>
  <si>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</si>
  <si>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</si>
  <si>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</si>
  <si>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</si>
  <si>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</si>
  <si>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</si>
  <si>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</si>
  <si>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</si>
  <si>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</si>
  <si>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</si>
  <si>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</si>
  <si>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</si>
  <si>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</si>
  <si>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</si>
  <si>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</si>
  <si>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</si>
  <si>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</si>
  <si>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</si>
  <si>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</si>
  <si>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</si>
  <si>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</si>
  <si>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</si>
  <si>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</si>
  <si>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</si>
  <si>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</si>
  <si>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</si>
  <si>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</si>
  <si>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</si>
  <si>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</si>
  <si>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</si>
  <si>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</si>
  <si>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</si>
  <si>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</si>
  <si>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</si>
  <si>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</si>
  <si>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</si>
  <si>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</si>
  <si>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</si>
  <si>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</si>
  <si>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</si>
  <si>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</si>
  <si>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</si>
  <si>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</si>
  <si>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</si>
  <si>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</si>
  <si>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</si>
  <si>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</si>
  <si>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</si>
  <si>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</si>
  <si>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</si>
  <si>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</si>
  <si>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</si>
  <si>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</si>
  <si>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</si>
  <si>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</si>
  <si>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</si>
  <si>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</si>
  <si>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</si>
  <si>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</si>
  <si>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</si>
  <si>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</si>
  <si>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</si>
  <si>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</si>
  <si>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</si>
  <si>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</si>
  <si>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</si>
  <si>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</si>
  <si>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</si>
  <si>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</si>
  <si>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</si>
  <si>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</si>
  <si>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</si>
  <si>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</si>
  <si>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</si>
  <si>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</si>
  <si>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</si>
  <si>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</si>
  <si>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</si>
  <si>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</si>
  <si>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</si>
  <si>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</si>
  <si>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</si>
  <si>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</si>
  <si>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</si>
  <si>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</si>
  <si>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</si>
  <si>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</si>
  <si>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</si>
  <si>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</si>
  <si>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</si>
  <si>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</si>
  <si>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</si>
  <si>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</si>
  <si>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</si>
  <si>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</si>
  <si>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</si>
  <si>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</si>
  <si>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</si>
  <si>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</si>
  <si>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</si>
  <si>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</si>
  <si>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</si>
  <si>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</si>
  <si>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</si>
  <si>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</si>
  <si>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</si>
  <si>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</si>
  <si>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</si>
  <si>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</si>
  <si>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</si>
  <si>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</si>
  <si>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</si>
  <si>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</si>
  <si>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</si>
  <si>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</si>
  <si>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</si>
  <si>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</si>
  <si>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</si>
  <si>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</si>
  <si>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</si>
  <si>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</si>
  <si>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</si>
  <si>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</si>
  <si>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</si>
  <si>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</si>
  <si>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</si>
  <si>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</si>
  <si>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</si>
  <si>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</si>
  <si>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</si>
  <si>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</si>
  <si>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</si>
  <si>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</si>
  <si>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</si>
  <si>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</si>
  <si>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</si>
  <si>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</si>
  <si>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</si>
  <si>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</si>
  <si>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</si>
  <si>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</si>
  <si>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</si>
  <si>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</si>
  <si>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</si>
  <si>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</si>
  <si>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</si>
  <si>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</si>
  <si>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</si>
  <si>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</si>
  <si>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</si>
  <si>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</si>
  <si>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</si>
  <si>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</si>
  <si>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</si>
  <si>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</si>
  <si>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</si>
  <si>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</si>
  <si>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</si>
  <si>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</si>
  <si>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</si>
  <si>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</si>
  <si>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</si>
  <si>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</si>
  <si>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</si>
  <si>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</si>
  <si>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</si>
  <si>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</si>
  <si>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</si>
  <si>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</si>
  <si>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</si>
  <si>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</si>
  <si>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</si>
  <si>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</si>
  <si>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</si>
  <si>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</si>
  <si>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</si>
  <si>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</si>
  <si>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</si>
  <si>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</si>
  <si>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</si>
  <si>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</si>
  <si>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</si>
  <si>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</si>
  <si>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</si>
  <si>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</si>
  <si>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</si>
  <si>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</si>
  <si>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</si>
  <si>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</si>
  <si>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</si>
  <si>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</si>
  <si>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</si>
  <si>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</si>
  <si>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</si>
  <si>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</si>
  <si>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</si>
  <si>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</si>
  <si>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</si>
  <si>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</si>
  <si>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</si>
  <si>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</si>
  <si>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</si>
  <si>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</si>
  <si>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</si>
  <si>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</si>
  <si>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</si>
  <si>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</si>
  <si>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</si>
  <si>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</si>
  <si>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</si>
  <si>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</si>
  <si>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</si>
  <si>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</si>
  <si>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</si>
  <si>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</si>
  <si>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</si>
  <si>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</si>
  <si>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</si>
  <si>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</si>
  <si>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</si>
  <si>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</si>
  <si>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</si>
  <si>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</si>
  <si>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</si>
  <si>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</si>
  <si>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</si>
  <si>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</si>
  <si>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</si>
  <si>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</si>
  <si>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</si>
  <si>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</si>
  <si>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</si>
  <si>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</si>
  <si>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</si>
  <si>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</si>
  <si>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</si>
  <si>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</si>
  <si>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</si>
  <si>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</si>
  <si>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</si>
  <si>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</si>
  <si>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</si>
  <si>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</si>
  <si>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</si>
  <si>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</si>
  <si>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</si>
  <si>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</si>
  <si>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</si>
  <si>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</si>
  <si>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</si>
  <si>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</si>
  <si>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</si>
  <si>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</si>
  <si>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</si>
  <si>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</si>
  <si>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</si>
  <si>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</si>
  <si>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</si>
  <si>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</si>
  <si>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</si>
  <si>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</si>
  <si>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</si>
  <si>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</si>
  <si>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</si>
  <si>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</si>
  <si>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</si>
  <si>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</si>
  <si>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</si>
  <si>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</si>
  <si>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</si>
  <si>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</si>
  <si>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</si>
  <si>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</si>
  <si>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</si>
  <si>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</si>
  <si>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</si>
  <si>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</si>
  <si>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</si>
  <si>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</si>
  <si>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</si>
  <si>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</si>
  <si>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</si>
  <si>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</si>
  <si>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</si>
  <si>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</si>
  <si>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</si>
  <si>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</si>
  <si>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</si>
  <si>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</si>
  <si>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</si>
  <si>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</si>
  <si>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</si>
  <si>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</si>
  <si>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</si>
  <si>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</si>
  <si>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</si>
  <si>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</si>
  <si>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</si>
  <si>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</si>
  <si>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</si>
  <si>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</si>
  <si>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</si>
  <si>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</si>
  <si>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</si>
  <si>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</si>
  <si>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</si>
  <si>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</si>
  <si>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</si>
  <si>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</si>
  <si>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</si>
  <si>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</si>
  <si>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</si>
  <si>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</si>
  <si>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</si>
  <si>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</si>
  <si>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</si>
  <si>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</si>
  <si>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</si>
  <si>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</si>
  <si>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</si>
  <si>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</si>
  <si>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</si>
  <si>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</si>
  <si>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</si>
  <si>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</si>
  <si>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</si>
  <si>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</si>
  <si>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</si>
  <si>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</si>
  <si>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</si>
  <si>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</si>
  <si>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</si>
  <si>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</si>
  <si>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</si>
  <si>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</si>
  <si>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</si>
  <si>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</si>
  <si>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</si>
  <si>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</si>
  <si>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</si>
  <si>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</si>
  <si>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</si>
  <si>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</si>
  <si>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</si>
  <si>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</si>
  <si>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</si>
  <si>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</si>
  <si>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</si>
  <si>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</si>
  <si>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</si>
  <si>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</si>
  <si>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</si>
  <si>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</si>
  <si>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</si>
  <si>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</si>
  <si>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</si>
  <si>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</si>
  <si>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</si>
  <si>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</si>
  <si>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</si>
  <si>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</si>
  <si>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</si>
  <si>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</si>
  <si>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</si>
  <si>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</si>
  <si>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</si>
  <si>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</si>
  <si>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</si>
  <si>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</si>
  <si>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</si>
  <si>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</si>
  <si>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</si>
  <si>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</si>
  <si>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</si>
  <si>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</si>
  <si>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</si>
  <si>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</si>
  <si>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</si>
  <si>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</si>
  <si>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</si>
  <si>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</si>
  <si>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</si>
  <si>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</si>
  <si>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</si>
  <si>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</si>
  <si>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</si>
  <si>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</si>
  <si>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</si>
  <si>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</si>
  <si>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</si>
  <si>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</si>
  <si>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</si>
  <si>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</si>
  <si>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</si>
  <si>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</si>
  <si>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</si>
  <si>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</si>
  <si>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</si>
  <si>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</si>
  <si>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</si>
  <si>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</si>
  <si>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</si>
  <si>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</si>
  <si>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</si>
  <si>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</si>
  <si>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</si>
  <si>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</si>
  <si>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</si>
  <si>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</si>
  <si>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</si>
  <si>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</si>
  <si>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</si>
  <si>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</si>
  <si>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</si>
  <si>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</si>
  <si>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</si>
  <si>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</si>
  <si>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</si>
  <si>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</si>
  <si>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</si>
  <si>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</si>
  <si>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</si>
  <si>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</si>
  <si>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</si>
  <si>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</si>
  <si>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</si>
  <si>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</si>
  <si>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</si>
  <si>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</si>
  <si>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</si>
  <si>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</si>
  <si>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</si>
  <si>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</si>
  <si>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</si>
  <si>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</si>
  <si>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</si>
  <si>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</si>
  <si>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</si>
  <si>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</si>
  <si>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</si>
  <si>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</si>
  <si>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</si>
  <si>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</si>
  <si>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</si>
  <si>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</si>
  <si>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</si>
  <si>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</si>
  <si>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</si>
  <si>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</si>
  <si>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</si>
  <si>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</si>
  <si>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</si>
  <si>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</si>
  <si>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</si>
  <si>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</si>
  <si>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</si>
  <si>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</si>
  <si>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</si>
  <si>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</si>
  <si>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</si>
  <si>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</si>
  <si>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</si>
  <si>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</si>
  <si>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</si>
  <si>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</si>
  <si>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</si>
  <si>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</si>
  <si>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</si>
  <si>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</si>
  <si>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</si>
  <si>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</si>
  <si>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</si>
  <si>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</si>
  <si>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</si>
  <si>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</si>
  <si>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</si>
  <si>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</si>
  <si>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</si>
  <si>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</si>
  <si>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</si>
  <si>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</si>
  <si>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</si>
  <si>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</si>
  <si>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</si>
  <si>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</si>
  <si>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</si>
  <si>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</si>
  <si>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</si>
  <si>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</si>
  <si>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</si>
  <si>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</si>
  <si>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</si>
  <si>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</si>
  <si>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</si>
  <si>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</si>
  <si>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</si>
  <si>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</si>
  <si>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</si>
  <si>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</si>
  <si>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</si>
  <si>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</si>
  <si>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</si>
  <si>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</si>
  <si>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</si>
  <si>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</si>
  <si>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</si>
  <si>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</si>
  <si>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</si>
  <si>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</si>
  <si>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</si>
  <si>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</si>
  <si>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</si>
  <si>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</si>
  <si>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</si>
  <si>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</si>
  <si>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</si>
  <si>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</si>
  <si>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</si>
  <si>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</si>
  <si>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</si>
  <si>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</si>
  <si>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</si>
  <si>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</si>
  <si>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</si>
  <si>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</si>
  <si>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</si>
  <si>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</si>
  <si>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</si>
  <si>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</si>
  <si>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</si>
  <si>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</si>
  <si>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</si>
  <si>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</si>
  <si>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</si>
  <si>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</si>
  <si>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</si>
  <si>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</si>
  <si>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</si>
  <si>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</si>
  <si>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</si>
  <si>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</si>
  <si>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</si>
  <si>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</si>
  <si>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</si>
  <si>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</si>
  <si>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</si>
  <si>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</si>
  <si>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</si>
  <si>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</si>
  <si>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</si>
  <si>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</si>
  <si>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</si>
  <si>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</si>
  <si>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</si>
  <si>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</si>
  <si>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</si>
  <si>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</si>
  <si>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</si>
  <si>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</si>
  <si>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</si>
  <si>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</si>
  <si>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</si>
  <si>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</si>
  <si>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</si>
  <si>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</si>
  <si>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</si>
  <si>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</si>
  <si>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</si>
  <si>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</si>
  <si>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</si>
  <si>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</si>
  <si>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</si>
  <si>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</si>
  <si>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</si>
  <si>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</si>
  <si>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</si>
  <si>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</si>
  <si>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</si>
  <si>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</si>
  <si>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</si>
  <si>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</si>
  <si>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</si>
  <si>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</si>
  <si>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</si>
  <si>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</si>
  <si>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</si>
  <si>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</si>
  <si>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</si>
  <si>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</si>
  <si>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</si>
  <si>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</si>
  <si>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</si>
  <si>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</si>
  <si>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</si>
  <si>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</si>
  <si>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</si>
  <si>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</si>
  <si>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</si>
  <si>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</si>
  <si>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</si>
  <si>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</si>
  <si>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</si>
  <si>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</si>
  <si>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</si>
  <si>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</si>
  <si>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</si>
  <si>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</si>
  <si>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</si>
  <si>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</si>
  <si>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</si>
  <si>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</si>
  <si>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</si>
  <si>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</si>
  <si>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</si>
  <si>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</si>
  <si>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</si>
  <si>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</si>
  <si>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</si>
  <si>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</si>
  <si>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</si>
  <si>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</si>
  <si>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</si>
  <si>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</si>
  <si>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</si>
  <si>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</si>
  <si>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</si>
  <si>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</si>
  <si>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</si>
  <si>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</si>
  <si>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</si>
  <si>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</si>
  <si>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</si>
  <si>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</si>
  <si>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</si>
  <si>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</si>
  <si>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</si>
  <si>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</si>
  <si>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</si>
  <si>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</si>
  <si>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</si>
  <si>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</si>
  <si>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</si>
  <si>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</si>
  <si>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</si>
  <si>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</si>
  <si>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</si>
  <si>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</si>
  <si>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</si>
  <si>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</si>
  <si>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</si>
  <si>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</si>
  <si>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</si>
  <si>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</si>
  <si>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</si>
  <si>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</si>
  <si>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</si>
  <si>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</si>
  <si>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</si>
  <si>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</si>
  <si>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</si>
  <si>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</si>
  <si>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</si>
  <si>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</si>
  <si>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</si>
  <si>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</si>
  <si>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</si>
  <si>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</si>
  <si>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</si>
  <si>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</si>
  <si>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</si>
  <si>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</si>
  <si>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</si>
  <si>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</si>
  <si>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</si>
  <si>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</si>
  <si>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</si>
  <si>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</si>
  <si>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</si>
  <si>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</si>
  <si>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</si>
  <si>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</si>
  <si>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</si>
  <si>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</si>
  <si>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</si>
  <si>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</si>
  <si>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</si>
  <si>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</si>
  <si>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</si>
  <si>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</si>
  <si>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</si>
  <si>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</si>
  <si>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</si>
  <si>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</si>
  <si>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</si>
  <si>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</si>
  <si>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</si>
  <si>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</si>
  <si>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</si>
  <si>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</si>
  <si>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</si>
  <si>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</si>
  <si>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</si>
  <si>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</si>
  <si>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</si>
  <si>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</si>
  <si>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</si>
  <si>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</si>
  <si>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</si>
  <si>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</si>
  <si>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</si>
  <si>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</si>
  <si>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</si>
  <si>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</si>
  <si>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</si>
  <si>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</si>
  <si>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</si>
  <si>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</si>
  <si>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</si>
  <si>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</si>
  <si>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</si>
  <si>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</si>
  <si>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</si>
  <si>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</si>
  <si>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</si>
  <si>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</si>
  <si>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</si>
  <si>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</si>
  <si>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</si>
  <si>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</si>
  <si>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</si>
  <si>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</si>
  <si>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</si>
  <si>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</si>
  <si>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</si>
  <si>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</si>
  <si>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</si>
  <si>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</si>
  <si>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</si>
  <si>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</si>
  <si>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</si>
  <si>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</si>
  <si>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</si>
  <si>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</si>
  <si>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</si>
  <si>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</si>
  <si>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</si>
  <si>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</si>
  <si>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</si>
  <si>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</si>
  <si>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</si>
  <si>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</si>
  <si>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</si>
  <si>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</si>
  <si>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</si>
  <si>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</si>
  <si>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</si>
  <si>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</si>
  <si>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</si>
  <si>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</si>
  <si>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</si>
  <si>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</si>
  <si>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</si>
  <si>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</si>
  <si>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</si>
  <si>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</si>
  <si>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</si>
  <si>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</si>
  <si>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</si>
  <si>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</si>
  <si>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</si>
  <si>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</si>
  <si>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</si>
  <si>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</si>
  <si>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</si>
  <si>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</si>
  <si>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</si>
  <si>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</si>
  <si>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</si>
  <si>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</si>
  <si>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</si>
  <si>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</si>
  <si>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</si>
  <si>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</si>
  <si>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</si>
  <si>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</si>
  <si>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</si>
  <si>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</si>
  <si>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</si>
  <si>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</si>
  <si>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</si>
  <si>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</si>
  <si>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</si>
  <si>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</si>
  <si>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</si>
  <si>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</si>
  <si>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</si>
  <si>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</si>
  <si>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</si>
  <si>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</si>
  <si>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</si>
  <si>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</si>
  <si>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</si>
  <si>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</si>
  <si>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</si>
  <si>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</si>
  <si>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</si>
  <si>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</si>
  <si>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</si>
  <si>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</si>
  <si>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</si>
  <si>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</si>
  <si>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</si>
  <si>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</si>
  <si>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</si>
  <si>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</si>
  <si>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</si>
  <si>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</si>
  <si>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</si>
  <si>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</si>
  <si>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</si>
  <si>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</si>
  <si>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</si>
  <si>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</si>
  <si>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</si>
  <si>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</si>
  <si>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</si>
  <si>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</si>
  <si>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</si>
  <si>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</si>
  <si>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</si>
  <si>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</si>
  <si>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</si>
  <si>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</si>
  <si>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</si>
  <si>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</si>
  <si>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</si>
  <si>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</si>
  <si>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</si>
  <si>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</si>
  <si>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</si>
  <si>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</si>
  <si>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</si>
  <si>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</si>
  <si>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</si>
  <si>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</si>
  <si>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</si>
  <si>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</si>
  <si>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</si>
  <si>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</si>
  <si>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</si>
  <si>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</si>
  <si>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</si>
  <si>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</si>
  <si>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</si>
  <si>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</si>
  <si>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</si>
  <si>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</si>
  <si>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</si>
  <si>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</si>
  <si>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</si>
  <si>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</si>
  <si>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</si>
  <si>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</si>
  <si>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</si>
  <si>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</si>
  <si>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</si>
  <si>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</si>
  <si>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</si>
  <si>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</si>
  <si>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</si>
  <si>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</si>
  <si>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</si>
  <si>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</si>
  <si>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</si>
  <si>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</si>
  <si>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</si>
  <si>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</si>
  <si>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</si>
  <si>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</si>
  <si>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</si>
  <si>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</si>
  <si>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</si>
  <si>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</si>
  <si>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</si>
  <si>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</si>
  <si>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</si>
  <si>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</si>
  <si>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</si>
  <si>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</si>
  <si>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</si>
  <si>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</si>
  <si>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</si>
  <si>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</si>
  <si>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</si>
  <si>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</si>
  <si>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</si>
  <si>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</si>
  <si>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</si>
  <si>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</si>
  <si>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</si>
  <si>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</si>
  <si>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</si>
  <si>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</si>
  <si>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</si>
  <si>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</si>
  <si>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</si>
  <si>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</si>
  <si>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</si>
  <si>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</si>
  <si>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</si>
  <si>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</si>
  <si>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</si>
  <si>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</si>
  <si>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</si>
  <si>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</si>
  <si>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</si>
  <si>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</si>
  <si>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</si>
  <si>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</si>
  <si>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</si>
  <si>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</si>
  <si>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</si>
  <si>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</si>
  <si>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</si>
  <si>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</si>
  <si>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</si>
  <si>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</si>
  <si>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</si>
  <si>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</si>
  <si>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</si>
  <si>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</si>
  <si>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</si>
  <si>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</si>
  <si>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</si>
  <si>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</si>
  <si>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</si>
  <si>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</si>
  <si>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</si>
  <si>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</si>
  <si>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</si>
  <si>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</si>
  <si>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</si>
  <si>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</si>
  <si>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</si>
  <si>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</si>
  <si>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</si>
  <si>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</si>
  <si>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</si>
  <si>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</si>
  <si>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</si>
  <si>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</si>
  <si>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</si>
  <si>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</si>
  <si>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</si>
  <si>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</si>
  <si>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</si>
  <si>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</si>
  <si>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</si>
  <si>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</si>
  <si>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</si>
  <si>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</si>
  <si>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</si>
  <si>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</si>
  <si>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</si>
  <si>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</si>
  <si>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</si>
  <si>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</si>
  <si>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</si>
  <si>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</si>
  <si>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</si>
  <si>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</si>
  <si>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</si>
  <si>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</si>
  <si>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</si>
  <si>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</si>
  <si>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</si>
  <si>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</si>
  <si>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</si>
  <si>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</si>
  <si>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</si>
  <si>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</si>
  <si>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</si>
  <si>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</si>
  <si>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</si>
  <si>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</si>
  <si>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</si>
  <si>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</si>
  <si>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</si>
  <si>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</si>
  <si>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</si>
  <si>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</si>
  <si>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</si>
  <si>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</si>
  <si>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</si>
  <si>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</si>
  <si>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</si>
  <si>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</si>
  <si>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</si>
  <si>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</si>
  <si>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</si>
  <si>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</si>
  <si>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</si>
  <si>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</si>
  <si>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</si>
  <si>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</si>
  <si>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</si>
  <si>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</si>
  <si>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</si>
  <si>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</si>
  <si>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</si>
  <si>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</si>
  <si>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</si>
  <si>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</si>
  <si>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</si>
  <si>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</si>
  <si>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</si>
  <si>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</si>
  <si>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</si>
  <si>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</si>
  <si>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</si>
  <si>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</si>
  <si>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</si>
  <si>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</si>
  <si>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</si>
  <si>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</si>
  <si>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</si>
  <si>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</si>
  <si>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</si>
  <si>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</si>
  <si>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</si>
  <si>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</si>
  <si>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</si>
  <si>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</si>
  <si>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</si>
  <si>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</si>
  <si>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</si>
  <si>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</si>
  <si>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</si>
  <si>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</si>
  <si>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</si>
  <si>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</si>
  <si>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</si>
  <si>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</si>
  <si>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</si>
  <si>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</si>
  <si>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</si>
  <si>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</si>
  <si>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</si>
  <si>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</si>
  <si>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</si>
  <si>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</si>
  <si>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</si>
  <si>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</si>
  <si>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</si>
  <si>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</si>
  <si>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</si>
  <si>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</si>
  <si>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</si>
  <si>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</si>
  <si>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</si>
  <si>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</si>
  <si>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</si>
  <si>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</si>
  <si>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</si>
  <si>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</si>
  <si>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</si>
  <si>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</si>
  <si>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</si>
  <si>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</si>
  <si>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</si>
  <si>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</si>
  <si>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</si>
  <si>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</si>
  <si>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</si>
  <si>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</si>
  <si>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</si>
  <si>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</si>
  <si>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</si>
  <si>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</si>
  <si>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</si>
  <si>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</si>
  <si>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</si>
  <si>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</si>
  <si>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</si>
  <si>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</si>
  <si>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</si>
  <si>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</si>
  <si>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</si>
  <si>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</si>
  <si>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</si>
  <si>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</si>
  <si>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</si>
  <si>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</si>
  <si>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</si>
  <si>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</si>
  <si>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</si>
  <si>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</si>
  <si>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</si>
  <si>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</si>
  <si>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</si>
  <si>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</si>
  <si>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</si>
  <si>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</si>
  <si>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</si>
  <si>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</si>
  <si>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</si>
  <si>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</si>
  <si>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</si>
  <si>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</si>
  <si>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</si>
  <si>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</si>
  <si>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</si>
  <si>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</si>
  <si>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</si>
  <si>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</si>
  <si>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</si>
  <si>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</si>
  <si>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</si>
  <si>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</si>
  <si>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</si>
  <si>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</si>
  <si>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</si>
  <si>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</si>
  <si>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</si>
  <si>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</si>
  <si>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</si>
  <si>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</si>
  <si>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</si>
  <si>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</si>
  <si>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</si>
  <si>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</si>
  <si>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</si>
  <si>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</si>
  <si>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</si>
  <si>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</si>
  <si>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</si>
  <si>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</si>
  <si>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</si>
  <si>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</si>
  <si>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</si>
  <si>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</si>
  <si>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</si>
  <si>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</si>
  <si>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</si>
  <si>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</si>
  <si>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</si>
  <si>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</si>
  <si>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</si>
  <si>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</si>
  <si>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</si>
  <si>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</si>
  <si>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</si>
  <si>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</si>
  <si>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</si>
  <si>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</si>
  <si>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</si>
  <si>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</si>
  <si>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</si>
  <si>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</si>
  <si>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</si>
  <si>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</si>
  <si>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</si>
  <si>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</si>
  <si>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</si>
  <si>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</si>
  <si>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</si>
  <si>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</si>
  <si>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</si>
  <si>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</si>
  <si>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</si>
  <si>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</si>
  <si>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</si>
  <si>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</si>
  <si>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</si>
  <si>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</si>
  <si>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</si>
  <si>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</si>
  <si>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</si>
  <si>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</si>
  <si>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</si>
  <si>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</si>
  <si>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</si>
  <si>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</si>
  <si>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</si>
  <si>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</si>
  <si>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</si>
  <si>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</si>
  <si>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</si>
  <si>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</si>
  <si>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</si>
  <si>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</si>
  <si>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</si>
  <si>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</si>
  <si>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</si>
  <si>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</si>
  <si>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</si>
  <si>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</si>
  <si>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</si>
  <si>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</si>
  <si>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</si>
  <si>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</si>
  <si>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</si>
  <si>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</si>
  <si>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</si>
  <si>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</si>
  <si>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</si>
  <si>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</si>
  <si>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</si>
  <si>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</si>
  <si>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</si>
  <si>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</si>
  <si>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</si>
  <si>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</si>
  <si>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</si>
  <si>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</si>
  <si>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</si>
  <si>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</si>
  <si>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</si>
  <si>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</si>
  <si>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</si>
  <si>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</si>
  <si>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</si>
  <si>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</si>
  <si>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</si>
  <si>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</si>
  <si>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</si>
  <si>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</si>
  <si>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</si>
  <si>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</si>
  <si>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</si>
  <si>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</si>
  <si>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</si>
  <si>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</si>
  <si>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</si>
  <si>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</si>
  <si>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</si>
  <si>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</si>
  <si>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</si>
  <si>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</si>
  <si>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</si>
  <si>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</si>
  <si>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</si>
  <si>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</si>
  <si>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</si>
  <si>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</si>
  <si>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</si>
  <si>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</si>
  <si>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</si>
  <si>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</si>
  <si>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</si>
  <si>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</si>
  <si>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</si>
  <si>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</si>
  <si>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</si>
  <si>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</si>
  <si>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</si>
  <si>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</si>
  <si>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</si>
  <si>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</si>
  <si>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</si>
  <si>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</si>
  <si>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</si>
  <si>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</si>
  <si>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</si>
  <si>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</si>
  <si>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</si>
  <si>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</si>
  <si>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</si>
  <si>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</si>
  <si>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</si>
  <si>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</si>
  <si>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</si>
  <si>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</si>
  <si>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</si>
  <si>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</si>
  <si>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</si>
  <si>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</si>
  <si>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</si>
  <si>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</si>
  <si>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</si>
  <si>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</si>
  <si>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</si>
  <si>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</si>
  <si>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</si>
  <si>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</si>
  <si>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</si>
  <si>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</si>
  <si>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</si>
  <si>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</si>
  <si>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</si>
  <si>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</si>
  <si>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</si>
  <si>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</si>
  <si>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</si>
  <si>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</si>
  <si>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</si>
  <si>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</si>
  <si>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</si>
  <si>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</si>
  <si>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</si>
  <si>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</si>
  <si>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</si>
  <si>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</si>
  <si>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</si>
  <si>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</si>
  <si>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</si>
  <si>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</si>
  <si>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</si>
  <si>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</si>
  <si>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</si>
  <si>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</si>
  <si>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</si>
  <si>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</si>
  <si>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</si>
  <si>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</si>
  <si>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</si>
  <si>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</si>
  <si>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</si>
  <si>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</si>
  <si>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</si>
  <si>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</si>
  <si>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</si>
  <si>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</si>
  <si>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</si>
  <si>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</si>
  <si>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</si>
  <si>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</si>
  <si>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</si>
  <si>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</si>
  <si>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</si>
  <si>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</si>
  <si>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</si>
  <si>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</si>
  <si>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</si>
  <si>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</si>
  <si>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</si>
  <si>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</si>
  <si>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</si>
  <si>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</si>
  <si>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</si>
  <si>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</si>
  <si>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</si>
  <si>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</si>
  <si>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</si>
  <si>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</si>
  <si>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</si>
  <si>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</si>
  <si>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</si>
  <si>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</si>
  <si>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</si>
  <si>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</si>
  <si>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</si>
  <si>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</si>
  <si>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</si>
  <si>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</si>
  <si>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</si>
  <si>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</si>
  <si>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</si>
  <si>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</si>
  <si>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</si>
  <si>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</si>
  <si>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</si>
  <si>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</si>
  <si>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</si>
  <si>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</si>
  <si>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</si>
  <si>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</si>
  <si>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</si>
  <si>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</si>
  <si>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</si>
  <si>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</si>
  <si>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</si>
  <si>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</si>
  <si>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</si>
  <si>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</si>
  <si>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</si>
  <si>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</si>
  <si>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</si>
  <si>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</si>
  <si>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</si>
  <si>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</si>
  <si>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</si>
  <si>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</si>
  <si>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</si>
  <si>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</si>
  <si>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</si>
  <si>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</si>
  <si>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</si>
  <si>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</si>
  <si>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</si>
  <si>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</si>
  <si>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</si>
  <si>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</si>
  <si>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</si>
  <si>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</si>
  <si>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</si>
  <si>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</si>
  <si>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</si>
  <si>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</si>
  <si>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</si>
  <si>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</si>
  <si>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</si>
  <si>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</si>
  <si>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</si>
  <si>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</si>
  <si>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</si>
  <si>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</si>
  <si>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</si>
  <si>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</si>
  <si>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</si>
  <si>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</si>
  <si>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</si>
  <si>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</si>
  <si>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</si>
  <si>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</si>
  <si>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</si>
  <si>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</si>
  <si>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</si>
  <si>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</si>
  <si>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</si>
  <si>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</si>
  <si>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</si>
  <si>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</si>
  <si>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</si>
  <si>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</si>
  <si>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</si>
  <si>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</si>
  <si>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</si>
  <si>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</si>
  <si>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</si>
  <si>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</si>
  <si>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</si>
  <si>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</si>
  <si>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</si>
  <si>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</si>
  <si>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</si>
  <si>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</si>
  <si>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</si>
  <si>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</si>
  <si>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</si>
  <si>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</si>
  <si>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</si>
  <si>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</si>
  <si>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</si>
  <si>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</si>
  <si>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</si>
  <si>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</si>
  <si>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</si>
  <si>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</si>
  <si>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</si>
  <si>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</si>
  <si>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</si>
  <si>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</si>
  <si>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</si>
  <si>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</si>
  <si>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</si>
  <si>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</si>
  <si>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</si>
  <si>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</si>
  <si>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</si>
  <si>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</si>
  <si>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</si>
  <si>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</si>
  <si>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</si>
  <si>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</si>
  <si>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</si>
  <si>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</si>
  <si>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</si>
  <si>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</si>
  <si>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</si>
  <si>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</si>
  <si>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</si>
  <si>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</si>
  <si>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</si>
  <si>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</si>
  <si>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</si>
  <si>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</si>
  <si>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</si>
  <si>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</si>
  <si>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</si>
  <si>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</si>
  <si>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</si>
  <si>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</si>
  <si>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</si>
  <si>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</si>
  <si>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</si>
  <si>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</si>
  <si>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</si>
  <si>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</si>
  <si>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</si>
  <si>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</si>
  <si>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</si>
  <si>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</si>
  <si>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</si>
  <si>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</si>
  <si>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</si>
  <si>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</si>
  <si>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</si>
  <si>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</si>
  <si>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</si>
  <si>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</si>
  <si>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</si>
  <si>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</si>
  <si>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</si>
  <si>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</si>
  <si>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</si>
  <si>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</si>
  <si>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</si>
  <si>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</si>
  <si>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</si>
  <si>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</si>
  <si>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</si>
  <si>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</si>
  <si>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</si>
  <si>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</si>
  <si>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</si>
  <si>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</si>
  <si>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</si>
  <si>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</si>
  <si>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</si>
  <si>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</si>
  <si>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</si>
  <si>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</si>
  <si>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</si>
  <si>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</si>
  <si>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</si>
  <si>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</si>
  <si>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</si>
  <si>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</si>
  <si>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</si>
  <si>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</si>
  <si>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</si>
  <si>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</si>
  <si>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</si>
  <si>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</si>
  <si>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</si>
  <si>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</si>
  <si>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</si>
  <si>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</si>
  <si>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</si>
  <si>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</si>
  <si>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</si>
  <si>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</si>
  <si>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</si>
  <si>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</si>
  <si>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</si>
  <si>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</si>
  <si>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</si>
  <si>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</si>
  <si>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</si>
  <si>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</si>
  <si>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</si>
  <si>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</si>
  <si>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</si>
  <si>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</si>
  <si>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</si>
  <si>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</si>
  <si>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</si>
  <si>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</si>
  <si>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</si>
  <si>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</si>
  <si>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</si>
  <si>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</si>
  <si>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</si>
  <si>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</si>
  <si>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</si>
  <si>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</si>
  <si>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</si>
  <si>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</si>
  <si>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</si>
  <si>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</si>
  <si>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</si>
  <si>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</si>
  <si>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</si>
  <si>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</si>
  <si>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</si>
  <si>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</si>
  <si>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</si>
  <si>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</si>
  <si>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</si>
  <si>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</si>
  <si>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</si>
  <si>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</si>
  <si>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</si>
  <si>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</si>
  <si>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</si>
  <si>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</si>
  <si>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</si>
  <si>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</si>
  <si>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</si>
  <si>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</si>
  <si>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</si>
  <si>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</si>
  <si>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</si>
  <si>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</si>
  <si>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</si>
  <si>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</si>
  <si>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</si>
  <si>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</si>
  <si>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</si>
  <si>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</si>
  <si>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</si>
  <si>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</si>
  <si>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</si>
  <si>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</si>
  <si>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</si>
  <si>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</si>
  <si>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</si>
  <si>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</si>
  <si>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</si>
  <si>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</si>
  <si>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</si>
  <si>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</si>
  <si>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</si>
  <si>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</si>
  <si>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</si>
  <si>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</si>
  <si>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</si>
  <si>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</si>
  <si>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</si>
  <si>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</si>
  <si>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</si>
  <si>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</si>
  <si>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</si>
  <si>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</si>
  <si>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</si>
  <si>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</si>
  <si>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</si>
  <si>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</si>
  <si>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</si>
  <si>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</si>
  <si>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</si>
  <si>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</si>
  <si>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</si>
  <si>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</si>
  <si>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</si>
  <si>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</si>
  <si>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</si>
  <si>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</si>
  <si>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</si>
  <si>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</si>
  <si>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</si>
  <si>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</si>
  <si>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</si>
  <si>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</si>
  <si>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</si>
  <si>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</si>
  <si>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</si>
  <si>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</si>
  <si>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</si>
  <si>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</si>
  <si>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</si>
  <si>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</si>
  <si>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</si>
  <si>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</si>
  <si>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</si>
  <si>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</si>
  <si>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</si>
  <si>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</si>
  <si>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</si>
  <si>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</si>
  <si>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</si>
  <si>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</si>
  <si>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</si>
  <si>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</si>
  <si>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</si>
  <si>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</si>
  <si>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</si>
  <si>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</si>
  <si>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</si>
  <si>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</si>
  <si>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</si>
  <si>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</si>
  <si>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</si>
  <si>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</si>
  <si>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</si>
  <si>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</si>
  <si>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</si>
  <si>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</si>
  <si>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</si>
  <si>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</si>
  <si>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</si>
  <si>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</si>
  <si>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</si>
  <si>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</si>
  <si>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</si>
  <si>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</si>
  <si>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</si>
  <si>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</si>
  <si>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</si>
  <si>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</si>
  <si>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</si>
  <si>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</si>
  <si>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</si>
  <si>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</si>
  <si>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</si>
  <si>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</si>
  <si>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</si>
  <si>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</si>
  <si>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</si>
  <si>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</si>
  <si>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</si>
  <si>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</si>
  <si>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</si>
  <si>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</si>
  <si>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</si>
  <si>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</si>
  <si>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</si>
  <si>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</si>
  <si>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</si>
  <si>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</si>
  <si>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</si>
  <si>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</si>
  <si>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</si>
  <si>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</si>
  <si>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</si>
  <si>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</si>
  <si>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</si>
  <si>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</si>
  <si>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</si>
  <si>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</si>
  <si>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</si>
  <si>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</si>
  <si>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</si>
  <si>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</si>
  <si>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</si>
  <si>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</si>
  <si>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</si>
  <si>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</si>
  <si>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</si>
  <si>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</si>
  <si>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</si>
  <si>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</si>
  <si>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</si>
  <si>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</si>
  <si>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</si>
  <si>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</si>
  <si>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</si>
  <si>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</si>
  <si>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</si>
  <si>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</si>
  <si>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</si>
  <si>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</si>
  <si>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</si>
  <si>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</si>
  <si>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</si>
  <si>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</si>
  <si>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</si>
  <si>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</si>
  <si>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</si>
  <si>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</si>
  <si>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</si>
  <si>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</si>
  <si>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</si>
  <si>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</si>
  <si>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</si>
  <si>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</si>
  <si>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</si>
  <si>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</si>
  <si>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</si>
  <si>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</si>
  <si>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</si>
  <si>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</si>
  <si>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</si>
  <si>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</si>
  <si>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</si>
  <si>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</si>
  <si>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</si>
  <si>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</si>
  <si>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</si>
  <si>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</si>
  <si>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</si>
  <si>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</si>
  <si>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</si>
  <si>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</si>
  <si>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</si>
  <si>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</si>
  <si>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</si>
  <si>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</si>
  <si>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</si>
  <si>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</si>
  <si>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</si>
  <si>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</si>
  <si>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</si>
  <si>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</si>
  <si>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</si>
  <si>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</si>
  <si>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</si>
  <si>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</si>
  <si>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</si>
  <si>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</si>
  <si>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</si>
  <si>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</si>
  <si>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</si>
  <si>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</si>
  <si>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</si>
  <si>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</si>
  <si>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</si>
  <si>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</si>
  <si>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</si>
  <si>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</si>
  <si>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</si>
  <si>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</si>
  <si>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</si>
  <si>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</si>
  <si>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</si>
  <si>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</si>
  <si>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</si>
  <si>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</si>
  <si>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</si>
  <si>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</si>
  <si>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</si>
  <si>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</si>
  <si>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</si>
  <si>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</si>
  <si>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</si>
  <si>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</si>
  <si>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</si>
  <si>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</si>
  <si>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</si>
  <si>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</si>
  <si>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</si>
  <si>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</si>
  <si>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</si>
  <si>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</si>
  <si>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</si>
  <si>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</si>
  <si>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</si>
  <si>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</si>
  <si>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</si>
  <si>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</si>
  <si>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</si>
  <si>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</si>
  <si>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</si>
  <si>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</si>
  <si>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</si>
  <si>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</si>
  <si>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</si>
  <si>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</si>
  <si>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</si>
  <si>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</si>
  <si>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</si>
  <si>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</si>
  <si>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</si>
  <si>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</si>
  <si>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</si>
  <si>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</si>
  <si>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</si>
  <si>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</si>
  <si>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</si>
  <si>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</si>
  <si>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</si>
  <si>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</si>
  <si>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</si>
  <si>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</si>
  <si>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</si>
  <si>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</si>
  <si>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</si>
  <si>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</si>
  <si>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</si>
  <si>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</si>
  <si>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</si>
  <si>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</si>
  <si>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</si>
  <si>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</si>
  <si>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</si>
  <si>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</si>
  <si>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</si>
  <si>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</si>
  <si>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</si>
  <si>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</si>
  <si>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</si>
  <si>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</si>
  <si>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</si>
  <si>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</si>
  <si>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</si>
  <si>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</si>
  <si>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</si>
  <si>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</si>
  <si>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</si>
  <si>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</si>
  <si>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</si>
  <si>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</si>
  <si>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</si>
  <si>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</si>
  <si>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</si>
  <si>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</si>
  <si>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</si>
  <si>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</si>
  <si>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</si>
  <si>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</si>
  <si>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</si>
  <si>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</si>
  <si>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</si>
  <si>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</si>
  <si>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</si>
  <si>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</si>
  <si>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</si>
  <si>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</si>
  <si>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</si>
  <si>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</si>
  <si>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</si>
  <si>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</si>
  <si>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</si>
  <si>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</si>
  <si>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</si>
  <si>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</si>
  <si>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</si>
  <si>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</si>
  <si>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</si>
  <si>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</si>
  <si>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</si>
  <si>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</si>
  <si>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</si>
  <si>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</si>
  <si>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</si>
  <si>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</si>
  <si>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</si>
  <si>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</si>
  <si>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</si>
  <si>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</si>
  <si>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</si>
  <si>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</si>
  <si>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</si>
  <si>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</si>
  <si>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</si>
  <si>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</si>
  <si>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</si>
  <si>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</si>
  <si>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</si>
  <si>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</si>
  <si>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</si>
  <si>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</si>
  <si>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</si>
  <si>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</si>
  <si>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</si>
  <si>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</si>
  <si>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</si>
  <si>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</si>
  <si>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</si>
  <si>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</si>
  <si>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</si>
  <si>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</si>
  <si>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</si>
  <si>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</si>
  <si>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</si>
  <si>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</si>
  <si>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</si>
  <si>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</si>
  <si>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</si>
  <si>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</si>
  <si>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</si>
  <si>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</si>
  <si>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</si>
  <si>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</si>
  <si>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</si>
  <si>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</si>
  <si>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</si>
  <si>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</si>
  <si>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</si>
  <si>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</si>
  <si>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</si>
  <si>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</si>
  <si>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</si>
  <si>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</si>
  <si>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</si>
  <si>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</si>
  <si>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</si>
  <si>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</si>
  <si>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</si>
  <si>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</si>
  <si>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</si>
  <si>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</si>
  <si>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</si>
  <si>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</si>
  <si>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</si>
  <si>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</si>
  <si>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</si>
  <si>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</si>
  <si>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</si>
  <si>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</si>
  <si>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</si>
  <si>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</si>
  <si>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</si>
  <si>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</si>
  <si>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</si>
  <si>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</si>
  <si>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</si>
  <si>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</si>
  <si>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</si>
  <si>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</si>
  <si>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</si>
  <si>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</si>
  <si>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</si>
  <si>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</si>
  <si>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</si>
  <si>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</si>
  <si>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</si>
  <si>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</si>
  <si>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</si>
  <si>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</si>
  <si>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</si>
  <si>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</si>
  <si>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</si>
  <si>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</si>
  <si>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</si>
  <si>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</si>
  <si>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</si>
  <si>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</si>
  <si>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</si>
  <si>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</si>
  <si>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</si>
  <si>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</si>
  <si>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</si>
  <si>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</si>
  <si>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</si>
  <si>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</si>
  <si>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</si>
  <si>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</si>
  <si>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</si>
  <si>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</si>
  <si>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</si>
  <si>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</si>
  <si>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</si>
  <si>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</si>
  <si>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</si>
  <si>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</si>
  <si>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</si>
  <si>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</si>
  <si>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</si>
  <si>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</si>
  <si>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</si>
  <si>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</si>
  <si>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</si>
  <si>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</si>
  <si>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</si>
  <si>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</si>
  <si>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</si>
  <si>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</si>
  <si>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</si>
  <si>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</si>
  <si>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</si>
  <si>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</si>
  <si>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</si>
  <si>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</si>
  <si>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</si>
  <si>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</si>
  <si>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</si>
  <si>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</si>
  <si>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</si>
  <si>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</si>
  <si>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</si>
  <si>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</si>
  <si>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</si>
  <si>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</si>
  <si>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</si>
  <si>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</si>
  <si>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</si>
  <si>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</si>
  <si>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</si>
  <si>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</si>
  <si>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</si>
  <si>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</si>
  <si>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</si>
  <si>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</si>
  <si>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</si>
  <si>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</si>
  <si>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</si>
  <si>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</si>
  <si>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</si>
  <si>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</si>
  <si>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</si>
  <si>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</si>
  <si>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</si>
  <si>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</si>
  <si>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</si>
  <si>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</si>
  <si>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</si>
  <si>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</si>
  <si>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</si>
  <si>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</si>
  <si>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</si>
  <si>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</si>
  <si>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</si>
  <si>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</si>
  <si>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</si>
  <si>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</si>
  <si>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</si>
  <si>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</si>
  <si>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</si>
  <si>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</si>
  <si>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</si>
  <si>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</si>
  <si>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</si>
  <si>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</si>
  <si>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</si>
  <si>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</si>
  <si>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</si>
  <si>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</si>
  <si>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</si>
  <si>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</si>
  <si>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</si>
  <si>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</si>
  <si>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</si>
  <si>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</si>
  <si>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</si>
  <si>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</si>
  <si>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</si>
  <si>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</si>
  <si>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</si>
  <si>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</si>
  <si>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</si>
  <si>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</si>
  <si>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</si>
  <si>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</si>
  <si>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</si>
  <si>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</si>
  <si>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</si>
  <si>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</si>
  <si>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</si>
  <si>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</si>
  <si>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</si>
  <si>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</si>
  <si>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</si>
  <si>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</si>
  <si>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</si>
  <si>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</si>
  <si>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</si>
  <si>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</si>
  <si>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</si>
  <si>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</si>
  <si>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</si>
  <si>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</si>
  <si>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</si>
  <si>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</si>
  <si>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</si>
  <si>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</si>
  <si>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</si>
  <si>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</si>
  <si>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</si>
  <si>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</si>
  <si>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</si>
  <si>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</si>
  <si>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</si>
  <si>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</si>
  <si>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</si>
  <si>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</si>
  <si>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</si>
  <si>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</si>
  <si>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</si>
  <si>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</si>
  <si>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</si>
  <si>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</si>
  <si>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</si>
  <si>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</si>
  <si>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</si>
  <si>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</si>
  <si>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</si>
  <si>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</si>
  <si>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</si>
  <si>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</si>
  <si>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</si>
  <si>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</si>
  <si>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</si>
  <si>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</si>
  <si>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</si>
  <si>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</si>
  <si>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</si>
  <si>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</si>
  <si>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</si>
  <si>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</si>
  <si>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</si>
  <si>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</si>
  <si>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</si>
  <si>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</si>
  <si>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</si>
  <si>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</si>
  <si>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</si>
  <si>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</si>
  <si>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</si>
  <si>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</si>
  <si>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</si>
  <si>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</si>
  <si>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</si>
  <si>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</si>
  <si>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</si>
  <si>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</si>
  <si>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</si>
  <si>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</si>
  <si>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</si>
  <si>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</si>
  <si>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</si>
  <si>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</si>
  <si>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</si>
  <si>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</si>
  <si>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</si>
  <si>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</si>
  <si>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</si>
  <si>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</si>
  <si>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</si>
  <si>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</si>
  <si>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</si>
  <si>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</si>
  <si>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</si>
  <si>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</si>
  <si>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</si>
  <si>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</si>
  <si>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</si>
  <si>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</si>
  <si>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</si>
  <si>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</si>
  <si>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</si>
  <si>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</si>
  <si>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</si>
  <si>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</si>
  <si>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</si>
  <si>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</si>
  <si>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</si>
  <si>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</si>
  <si>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</si>
  <si>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</si>
  <si>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</si>
  <si>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</si>
  <si>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</si>
  <si>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</si>
  <si>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</si>
  <si>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</si>
  <si>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</si>
  <si>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</si>
  <si>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</si>
  <si>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</si>
  <si>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</si>
  <si>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</si>
  <si>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</si>
  <si>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</si>
  <si>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</si>
  <si>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</si>
  <si>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</si>
  <si>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</si>
  <si>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</si>
  <si>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</si>
  <si>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</si>
  <si>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</si>
  <si>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</si>
  <si>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</si>
  <si>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</si>
  <si>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</si>
  <si>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</si>
  <si>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</si>
  <si>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</si>
  <si>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</si>
  <si>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</si>
  <si>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</si>
  <si>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</si>
  <si>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</si>
  <si>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</si>
  <si>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</si>
  <si>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</si>
  <si>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</si>
  <si>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</si>
  <si>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</si>
  <si>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</si>
  <si>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</si>
  <si>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</si>
  <si>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</si>
  <si>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</si>
  <si>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</si>
  <si>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</si>
  <si>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</si>
  <si>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</si>
  <si>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</si>
  <si>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</si>
  <si>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</si>
  <si>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</si>
  <si>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</si>
  <si>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</si>
  <si>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</si>
  <si>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</si>
  <si>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</si>
  <si>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</si>
  <si>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</si>
  <si>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</si>
  <si>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</si>
  <si>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</si>
  <si>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</si>
  <si>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</si>
  <si>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</si>
  <si>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</si>
  <si>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</si>
  <si>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</si>
  <si>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</si>
  <si>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</si>
  <si>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</si>
  <si>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</si>
  <si>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</si>
  <si>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</si>
  <si>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</si>
  <si>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</si>
  <si>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</si>
  <si>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</si>
  <si>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</si>
  <si>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</si>
  <si>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</si>
  <si>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</si>
  <si>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</si>
  <si>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</si>
  <si>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</si>
  <si>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</si>
  <si>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</si>
  <si>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</si>
  <si>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</si>
  <si>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</si>
  <si>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</si>
  <si>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</si>
  <si>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</si>
  <si>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</si>
  <si>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</si>
  <si>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</si>
  <si>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</si>
  <si>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</si>
  <si>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</si>
  <si>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</si>
  <si>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</si>
  <si>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</si>
  <si>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</si>
  <si>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</si>
  <si>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</si>
  <si>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</si>
  <si>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</si>
  <si>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</si>
  <si>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</si>
  <si>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</si>
  <si>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</si>
  <si>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</si>
  <si>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</si>
  <si>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</si>
  <si>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</si>
  <si>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</si>
  <si>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</si>
  <si>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</si>
  <si>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</si>
  <si>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</si>
  <si>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</si>
  <si>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</si>
  <si>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</si>
  <si>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</si>
  <si>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</si>
  <si>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</si>
  <si>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</si>
  <si>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</si>
  <si>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</si>
  <si>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</si>
  <si>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</si>
  <si>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</si>
  <si>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</si>
  <si>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</si>
  <si>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</si>
  <si>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</si>
  <si>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</si>
  <si>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</si>
  <si>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</si>
  <si>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</si>
  <si>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</si>
  <si>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</si>
  <si>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</si>
  <si>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</si>
  <si>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</si>
  <si>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</si>
  <si>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</si>
  <si>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</si>
  <si>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</si>
  <si>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</si>
  <si>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</si>
  <si>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</si>
  <si>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</si>
  <si>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</si>
  <si>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</si>
  <si>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</si>
  <si>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</si>
  <si>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</si>
  <si>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</si>
  <si>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</si>
  <si>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</si>
  <si>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</si>
  <si>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</si>
  <si>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</si>
  <si>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</si>
  <si>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</si>
  <si>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</si>
  <si>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</si>
  <si>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</si>
  <si>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</si>
  <si>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</si>
  <si>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</si>
  <si>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</si>
  <si>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</si>
  <si>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</si>
  <si>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</si>
  <si>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</si>
  <si>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</si>
  <si>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</si>
  <si>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</si>
  <si>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</si>
  <si>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</si>
  <si>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</si>
  <si>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</si>
  <si>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</si>
  <si>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</si>
  <si>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</si>
  <si>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</si>
  <si>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</si>
  <si>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</si>
  <si>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</si>
  <si>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</si>
  <si>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</si>
  <si>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</si>
  <si>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</si>
  <si>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</si>
  <si>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</si>
  <si>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</si>
  <si>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</si>
  <si>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</si>
  <si>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</si>
  <si>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</si>
  <si>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</si>
  <si>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</si>
  <si>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</si>
  <si>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</si>
  <si>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</si>
  <si>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</si>
  <si>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</si>
  <si>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</si>
  <si>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</si>
  <si>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</si>
  <si>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</si>
  <si>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</si>
  <si>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</si>
  <si>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</si>
  <si>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</si>
  <si>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</si>
  <si>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</si>
  <si>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</si>
  <si>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</si>
  <si>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</si>
  <si>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</si>
  <si>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</si>
  <si>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</si>
  <si>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</si>
  <si>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</si>
  <si>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</si>
  <si>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</si>
  <si>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</si>
  <si>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</si>
  <si>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</si>
  <si>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</si>
  <si>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</si>
  <si>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</si>
  <si>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</si>
  <si>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</si>
  <si>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</si>
  <si>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</si>
  <si>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</si>
  <si>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</si>
  <si>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</si>
  <si>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</si>
  <si>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</si>
  <si>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</si>
  <si>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</si>
  <si>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</si>
  <si>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</si>
  <si>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</si>
  <si>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</si>
  <si>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</si>
  <si>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</si>
  <si>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</si>
  <si>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</si>
  <si>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</si>
  <si>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</si>
  <si>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</si>
  <si>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</si>
  <si>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</si>
  <si>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</si>
  <si>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</si>
  <si>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</si>
  <si>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</si>
  <si>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</si>
  <si>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</si>
  <si>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</si>
  <si>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</si>
  <si>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</si>
  <si>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</si>
  <si>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</si>
  <si>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</si>
  <si>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</si>
  <si>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</si>
  <si>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</si>
  <si>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</si>
  <si>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</si>
  <si>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</si>
  <si>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</si>
  <si>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</si>
  <si>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</si>
  <si>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</si>
  <si>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</si>
  <si>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</si>
  <si>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</si>
  <si>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</si>
  <si>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</si>
  <si>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</si>
  <si>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</si>
  <si>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</si>
  <si>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</si>
  <si>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</si>
  <si>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</si>
  <si>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</si>
  <si>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</si>
  <si>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</si>
  <si>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</si>
  <si>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</si>
  <si>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</si>
  <si>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</si>
  <si>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</si>
  <si>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</si>
  <si>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</si>
  <si>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</si>
  <si>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</si>
  <si>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</si>
  <si>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</si>
  <si>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</si>
  <si>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</si>
  <si>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</si>
  <si>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</si>
  <si>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</si>
  <si>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</si>
  <si>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</si>
  <si>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</si>
  <si>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</si>
  <si>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</si>
  <si>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</si>
  <si>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</si>
  <si>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</si>
  <si>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</si>
  <si>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</si>
  <si>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</si>
  <si>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</si>
  <si>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</si>
  <si>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</si>
  <si>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</si>
  <si>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</si>
  <si>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</si>
  <si>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</si>
  <si>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</si>
  <si>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</si>
  <si>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</si>
  <si>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</si>
  <si>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</si>
  <si>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</si>
  <si>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</si>
  <si>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</si>
  <si>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</si>
  <si>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</si>
  <si>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</si>
  <si>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</si>
  <si>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</si>
  <si>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</si>
  <si>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</si>
  <si>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</si>
  <si>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</si>
  <si>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</si>
  <si>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</si>
  <si>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</si>
  <si>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</si>
  <si>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</si>
  <si>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</si>
  <si>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</si>
  <si>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</si>
  <si>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</si>
  <si>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</si>
  <si>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</si>
  <si>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</si>
  <si>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</si>
  <si>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</si>
  <si>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</si>
  <si>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</si>
  <si>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</si>
  <si>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</si>
  <si>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</si>
  <si>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</si>
  <si>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</si>
  <si>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</si>
  <si>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</si>
  <si>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</si>
  <si>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</si>
  <si>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</si>
  <si>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</si>
  <si>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</si>
  <si>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</si>
  <si>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</si>
  <si>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</si>
  <si>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</si>
  <si>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</si>
  <si>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</si>
  <si>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</si>
  <si>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</si>
  <si>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</si>
  <si>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</si>
  <si>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</si>
  <si>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</si>
  <si>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</si>
  <si>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</si>
  <si>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</si>
  <si>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</si>
  <si>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</si>
  <si>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</si>
  <si>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</si>
  <si>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</si>
  <si>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</si>
  <si>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</si>
  <si>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</si>
  <si>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</si>
  <si>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</si>
  <si>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</si>
  <si>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</si>
  <si>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</si>
  <si>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</si>
  <si>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</si>
  <si>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</si>
  <si>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</si>
  <si>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</si>
  <si>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</si>
  <si>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</si>
  <si>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</si>
  <si>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</si>
  <si>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</si>
  <si>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</si>
  <si>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</si>
  <si>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</si>
  <si>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</si>
  <si>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</si>
  <si>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</si>
  <si>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</si>
  <si>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</si>
  <si>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</si>
  <si>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</si>
  <si>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</si>
  <si>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</si>
  <si>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</si>
  <si>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</si>
  <si>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</si>
  <si>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</si>
  <si>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</si>
  <si>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</si>
  <si>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</si>
  <si>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</si>
  <si>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</si>
  <si>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</si>
  <si>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</si>
  <si>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</si>
  <si>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</si>
  <si>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</si>
  <si>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</si>
  <si>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</si>
  <si>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</si>
  <si>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</si>
  <si>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</si>
  <si>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</si>
  <si>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</si>
  <si>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</si>
  <si>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</si>
  <si>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</si>
  <si>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</si>
  <si>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</si>
  <si>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</si>
  <si>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</si>
  <si>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</si>
  <si>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</si>
  <si>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</si>
  <si>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</si>
  <si>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</si>
  <si>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</si>
  <si>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</si>
  <si>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</si>
  <si>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</si>
  <si>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</si>
  <si>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</si>
  <si>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</si>
  <si>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</si>
  <si>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</si>
  <si>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</si>
  <si>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</si>
  <si>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</si>
  <si>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</si>
  <si>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</si>
  <si>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</si>
  <si>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</si>
  <si>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</si>
  <si>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</si>
  <si>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</si>
  <si>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</si>
  <si>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</si>
  <si>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</si>
  <si>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</si>
  <si>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</si>
  <si>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</si>
  <si>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</si>
  <si>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</si>
  <si>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</si>
  <si>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</si>
  <si>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</si>
  <si>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</si>
  <si>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</si>
  <si>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</si>
  <si>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</si>
  <si>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</si>
  <si>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</si>
  <si>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</si>
  <si>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</si>
  <si>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</si>
  <si>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</si>
  <si>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</si>
  <si>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</si>
  <si>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</si>
  <si>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</si>
  <si>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</si>
  <si>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</si>
  <si>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</si>
  <si>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</si>
  <si>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</si>
  <si>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</si>
  <si>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</si>
  <si>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</si>
  <si>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</si>
  <si>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</si>
  <si>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</si>
  <si>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</si>
  <si>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</si>
  <si>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</si>
  <si>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</si>
  <si>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</si>
  <si>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</si>
  <si>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</si>
  <si>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</si>
  <si>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</si>
  <si>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</si>
  <si>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</si>
  <si>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</si>
  <si>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</si>
  <si>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</si>
  <si>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</si>
  <si>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</si>
  <si>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</si>
  <si>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</si>
  <si>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</si>
  <si>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</si>
  <si>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</si>
  <si>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</si>
  <si>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</si>
  <si>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</si>
  <si>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</si>
  <si>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</si>
  <si>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</si>
  <si>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</si>
  <si>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</si>
  <si>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</si>
  <si>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</si>
  <si>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</si>
  <si>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</si>
  <si>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</si>
  <si>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</si>
  <si>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</si>
  <si>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</si>
  <si>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</si>
  <si>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</si>
  <si>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</si>
  <si>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</si>
  <si>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</si>
  <si>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</si>
  <si>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</si>
  <si>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</si>
  <si>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</si>
  <si>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</si>
  <si>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</si>
  <si>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</si>
  <si>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</si>
  <si>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</si>
  <si>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</si>
  <si>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</si>
  <si>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</si>
  <si>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</si>
  <si>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</si>
  <si>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</si>
  <si>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</si>
  <si>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</si>
  <si>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</si>
  <si>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</si>
  <si>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</si>
  <si>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</si>
  <si>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</si>
  <si>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</si>
  <si>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</si>
  <si>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</si>
  <si>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</si>
  <si>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</si>
  <si>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</si>
  <si>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</si>
  <si>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</si>
  <si>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</si>
  <si>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</si>
  <si>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</si>
  <si>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</si>
  <si>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</si>
  <si>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</si>
  <si>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</si>
  <si>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</si>
  <si>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</si>
  <si>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</si>
  <si>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</si>
  <si>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</si>
  <si>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</si>
  <si>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</si>
  <si>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</si>
  <si>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</si>
  <si>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</si>
  <si>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</si>
  <si>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</si>
  <si>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</si>
  <si>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</si>
  <si>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</si>
  <si>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</si>
  <si>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</si>
  <si>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</si>
  <si>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</si>
  <si>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</si>
  <si>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</si>
  <si>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</si>
  <si>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</si>
  <si>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</si>
  <si>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</si>
  <si>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</si>
  <si>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</si>
  <si>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</si>
  <si>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</si>
  <si>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</si>
  <si>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</si>
  <si>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</si>
  <si>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</si>
  <si>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</si>
  <si>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</si>
  <si>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</si>
  <si>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</si>
  <si>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</si>
  <si>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</si>
  <si>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</si>
  <si>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</si>
  <si>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</si>
  <si>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</si>
  <si>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</si>
  <si>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</si>
  <si>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</si>
  <si>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</si>
  <si>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</si>
  <si>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</si>
  <si>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</si>
  <si>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</si>
  <si>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</si>
  <si>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</si>
  <si>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</si>
  <si>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</si>
  <si>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</si>
  <si>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</si>
  <si>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</si>
  <si>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</si>
  <si>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</si>
  <si>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</si>
  <si>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</si>
  <si>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</si>
  <si>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</si>
  <si>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</si>
  <si>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</si>
  <si>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</si>
  <si>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</si>
  <si>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</si>
  <si>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</si>
  <si>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</si>
  <si>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</si>
  <si>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</si>
  <si>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</si>
  <si>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</si>
  <si>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</si>
  <si>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</si>
  <si>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</si>
  <si>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</si>
  <si>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</si>
  <si>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</si>
  <si>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</si>
  <si>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</si>
  <si>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</si>
  <si>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</si>
  <si>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</si>
  <si>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</si>
  <si>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</si>
  <si>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</si>
  <si>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</si>
  <si>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</si>
  <si>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</si>
  <si>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</si>
  <si>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</si>
  <si>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</si>
  <si>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</si>
  <si>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</si>
  <si>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</si>
  <si>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</si>
  <si>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</si>
  <si>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</si>
  <si>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</si>
  <si>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</si>
  <si>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</si>
  <si>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</si>
  <si>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</si>
  <si>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</si>
  <si>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</si>
  <si>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</si>
  <si>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</si>
  <si>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</si>
  <si>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</si>
  <si>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</si>
  <si>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</si>
  <si>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</si>
  <si>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</si>
  <si>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</si>
  <si>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</si>
  <si>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</si>
  <si>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</si>
  <si>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</si>
  <si>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</si>
  <si>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</si>
  <si>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</si>
  <si>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</si>
  <si>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</si>
  <si>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</si>
  <si>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</si>
  <si>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</si>
  <si>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</si>
  <si>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</si>
  <si>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</si>
  <si>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</si>
  <si>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</si>
  <si>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</si>
  <si>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</si>
  <si>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</si>
  <si>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</si>
  <si>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</si>
  <si>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</si>
  <si>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</si>
  <si>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</si>
  <si>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</si>
  <si>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</si>
  <si>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</si>
  <si>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</si>
  <si>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</si>
  <si>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</si>
  <si>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</si>
  <si>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</si>
  <si>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</si>
  <si>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</si>
  <si>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</si>
  <si>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</si>
  <si>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</si>
  <si>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</si>
  <si>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</si>
  <si>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</si>
  <si>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</si>
  <si>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</si>
  <si>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</si>
  <si>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</si>
  <si>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</si>
  <si>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</si>
  <si>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</si>
  <si>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</si>
  <si>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</si>
  <si>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</si>
  <si>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</si>
  <si>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</si>
  <si>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</si>
  <si>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</si>
  <si>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</si>
  <si>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</si>
  <si>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</si>
  <si>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</si>
  <si>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</si>
  <si>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</si>
  <si>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</si>
  <si>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</si>
  <si>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</si>
  <si>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</si>
  <si>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</si>
  <si>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</si>
  <si>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</si>
  <si>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</si>
  <si>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</si>
  <si>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</si>
  <si>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</si>
  <si>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</si>
  <si>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</si>
  <si>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</si>
  <si>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</si>
  <si>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</si>
  <si>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</si>
  <si>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</si>
  <si>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</si>
  <si>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</si>
  <si>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</si>
  <si>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</si>
  <si>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</si>
  <si>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</si>
  <si>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</si>
  <si>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</si>
  <si>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</si>
  <si>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</si>
  <si>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</si>
  <si>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</si>
  <si>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</si>
  <si>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</si>
  <si>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</si>
  <si>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</si>
  <si>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</si>
  <si>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</si>
  <si>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</si>
  <si>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</si>
  <si>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</si>
  <si>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</si>
  <si>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</si>
  <si>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</si>
  <si>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</si>
  <si>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</si>
  <si>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</si>
  <si>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</si>
  <si>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</si>
  <si>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</si>
  <si>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</si>
  <si>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</si>
  <si>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</si>
  <si>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</si>
  <si>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</si>
  <si>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</si>
  <si>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</si>
  <si>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</si>
  <si>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</si>
  <si>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</si>
  <si>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</si>
  <si>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</si>
  <si>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</si>
  <si>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</si>
  <si>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</si>
  <si>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</si>
  <si>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</si>
  <si>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</si>
  <si>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</si>
  <si>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</si>
  <si>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</si>
  <si>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</si>
  <si>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</si>
  <si>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</si>
  <si>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</si>
  <si>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</si>
  <si>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</si>
  <si>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</si>
  <si>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</si>
  <si>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</si>
  <si>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</si>
  <si>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</si>
  <si>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</si>
  <si>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</si>
  <si>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</si>
  <si>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</si>
  <si>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</si>
  <si>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</si>
  <si>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</si>
  <si>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</si>
  <si>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</si>
  <si>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</si>
  <si>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</si>
  <si>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</si>
  <si>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</si>
  <si>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</si>
  <si>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</si>
  <si>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</si>
  <si>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</si>
  <si>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</si>
  <si>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</si>
  <si>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</si>
  <si>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</si>
  <si>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</si>
  <si>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</si>
  <si>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</si>
  <si>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</si>
  <si>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</si>
  <si>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</si>
  <si>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</si>
  <si>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</si>
  <si>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</si>
  <si>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</si>
  <si>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</si>
  <si>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</si>
  <si>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</si>
  <si>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</si>
  <si>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</si>
  <si>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</si>
  <si>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</si>
  <si>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</si>
  <si>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</si>
  <si>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</si>
  <si>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</si>
  <si>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</si>
  <si>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</si>
  <si>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</si>
  <si>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</si>
  <si>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</si>
  <si>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</si>
  <si>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</si>
  <si>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</si>
  <si>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</si>
  <si>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</si>
  <si>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</si>
  <si>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</si>
  <si>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</si>
  <si>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</si>
  <si>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</si>
  <si>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</si>
  <si>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</si>
  <si>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</si>
  <si>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</si>
  <si>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</si>
  <si>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</si>
  <si>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</si>
  <si>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</si>
  <si>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</si>
  <si>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</si>
  <si>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</si>
  <si>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</si>
  <si>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</si>
  <si>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</si>
  <si>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</si>
  <si>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</si>
  <si>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</si>
  <si>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</si>
  <si>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</si>
  <si>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</si>
  <si>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</si>
  <si>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</si>
  <si>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</si>
  <si>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</si>
  <si>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</si>
  <si>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</si>
  <si>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</si>
  <si>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</si>
  <si>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</si>
  <si>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</si>
  <si>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</si>
  <si>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</si>
  <si>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</si>
  <si>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</si>
  <si>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</si>
  <si>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</si>
  <si>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</si>
  <si>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</si>
  <si>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</si>
  <si>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</si>
  <si>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</si>
  <si>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</si>
  <si>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</si>
  <si>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</si>
  <si>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</si>
  <si>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</si>
  <si>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</si>
  <si>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</si>
  <si>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</si>
  <si>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</si>
  <si>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</si>
  <si>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</si>
  <si>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</si>
  <si>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</si>
  <si>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</si>
  <si>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</si>
  <si>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</si>
  <si>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</si>
  <si>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</si>
  <si>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</si>
  <si>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</si>
  <si>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</si>
  <si>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</si>
  <si>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</si>
  <si>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</si>
  <si>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</si>
  <si>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</si>
  <si>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</si>
  <si>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</si>
  <si>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</si>
  <si>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</si>
  <si>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</si>
  <si>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</si>
  <si>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</si>
  <si>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</si>
  <si>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</si>
  <si>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</si>
  <si>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</si>
  <si>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</si>
  <si>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</si>
  <si>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</si>
  <si>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</si>
  <si>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</si>
  <si>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</si>
  <si>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</si>
  <si>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</si>
  <si>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</si>
  <si>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</si>
  <si>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</si>
  <si>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</si>
  <si>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</si>
  <si>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</si>
  <si>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</si>
  <si>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</si>
  <si>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</si>
  <si>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</si>
  <si>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</si>
  <si>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</si>
  <si>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</si>
  <si>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</si>
  <si>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</si>
  <si>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</si>
  <si>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</si>
  <si>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</si>
  <si>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</si>
  <si>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</si>
  <si>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</si>
  <si>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</si>
  <si>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</si>
  <si>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</si>
  <si>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</si>
  <si>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</si>
  <si>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</si>
  <si>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</si>
  <si>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</si>
  <si>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</si>
  <si>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</si>
  <si>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</si>
  <si>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</si>
  <si>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</si>
  <si>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</si>
  <si>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</si>
  <si>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</si>
  <si>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</si>
  <si>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</si>
  <si>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</si>
  <si>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</si>
  <si>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</si>
  <si>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</si>
  <si>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</si>
  <si>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</si>
  <si>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</si>
  <si>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</si>
  <si>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</si>
  <si>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</si>
  <si>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</si>
  <si>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</si>
  <si>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</si>
  <si>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</si>
  <si>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</si>
  <si>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</si>
  <si>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</si>
  <si>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</si>
  <si>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</si>
  <si>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</si>
  <si>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</si>
  <si>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</si>
  <si>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</si>
  <si>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</si>
  <si>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</si>
  <si>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</si>
  <si>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</si>
  <si>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</si>
  <si>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</si>
  <si>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</si>
  <si>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</si>
  <si>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</si>
  <si>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</si>
  <si>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</si>
  <si>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</si>
  <si>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</si>
  <si>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</si>
  <si>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</si>
  <si>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</si>
  <si>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</si>
  <si>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</si>
  <si>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</si>
  <si>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</si>
  <si>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</si>
  <si>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</si>
  <si>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</si>
  <si>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</si>
  <si>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</si>
  <si>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</si>
  <si>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</si>
  <si>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</si>
  <si>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</si>
  <si>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</si>
  <si>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</si>
  <si>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</si>
  <si>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</si>
  <si>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</si>
  <si>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</si>
  <si>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</si>
  <si>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</si>
  <si>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</si>
  <si>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</si>
  <si>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</si>
  <si>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</si>
  <si>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</si>
  <si>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</si>
  <si>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</si>
  <si>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</si>
  <si>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</si>
  <si>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</si>
  <si>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</si>
  <si>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</si>
  <si>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</si>
  <si>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</si>
  <si>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</si>
  <si>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</si>
  <si>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</si>
  <si>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</si>
  <si>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</si>
  <si>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</si>
  <si>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</si>
  <si>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</si>
  <si>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</si>
  <si>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</si>
  <si>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</si>
  <si>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</si>
  <si>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</si>
  <si>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</si>
  <si>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</si>
  <si>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</si>
  <si>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</si>
  <si>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</si>
  <si>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</si>
  <si>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</si>
  <si>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</si>
  <si>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</si>
  <si>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</si>
  <si>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</si>
  <si>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</si>
  <si>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</si>
  <si>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</si>
  <si>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</si>
  <si>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</si>
  <si>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</si>
  <si>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</si>
  <si>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</si>
  <si>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</si>
  <si>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</si>
  <si>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</si>
  <si>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</si>
  <si>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</si>
  <si>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</si>
  <si>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</si>
  <si>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</si>
  <si>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</si>
  <si>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</si>
  <si>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</si>
  <si>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</si>
  <si>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</si>
  <si>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</si>
  <si>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</si>
  <si>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</si>
  <si>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</si>
  <si>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</si>
  <si>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</si>
  <si>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</si>
  <si>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</si>
  <si>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</si>
  <si>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</si>
  <si>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</si>
  <si>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</si>
  <si>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</si>
  <si>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</si>
  <si>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</si>
  <si>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</si>
  <si>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</si>
  <si>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</si>
  <si>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</si>
  <si>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</si>
  <si>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</si>
  <si>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</si>
  <si>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</si>
  <si>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</si>
  <si>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</si>
  <si>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</si>
  <si>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</si>
  <si>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</si>
  <si>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</si>
  <si>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</si>
  <si>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</si>
  <si>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</si>
  <si>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</si>
  <si>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</si>
  <si>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</si>
  <si>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</si>
  <si>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</si>
  <si>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</si>
  <si>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</si>
  <si>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</si>
  <si>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</si>
  <si>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</si>
  <si>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</si>
  <si>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</si>
  <si>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</si>
  <si>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</si>
  <si>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</si>
  <si>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</si>
  <si>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</si>
  <si>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</si>
  <si>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</si>
  <si>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</si>
  <si>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</si>
  <si>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</si>
  <si>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</si>
  <si>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</si>
  <si>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</si>
  <si>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</si>
  <si>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</si>
  <si>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</si>
  <si>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</si>
  <si>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</si>
  <si>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</si>
  <si>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</si>
  <si>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</si>
  <si>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</si>
  <si>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</si>
  <si>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</si>
  <si>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</si>
  <si>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</si>
  <si>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</si>
  <si>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</si>
  <si>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</si>
  <si>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</si>
  <si>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</si>
  <si>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</si>
  <si>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</si>
  <si>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</si>
  <si>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</si>
  <si>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</si>
  <si>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</si>
  <si>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</si>
  <si>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</si>
  <si>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</si>
  <si>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</si>
  <si>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</si>
  <si>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</si>
  <si>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</si>
  <si>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</si>
  <si>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</si>
  <si>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</si>
  <si>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</si>
  <si>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</si>
  <si>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</si>
  <si>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</si>
  <si>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</si>
  <si>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</si>
  <si>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</si>
  <si>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</si>
  <si>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</si>
  <si>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</si>
  <si>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</si>
  <si>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</si>
  <si>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</si>
  <si>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</si>
  <si>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</si>
  <si>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</si>
  <si>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</si>
  <si>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</si>
  <si>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</si>
  <si>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</si>
  <si>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</si>
  <si>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</si>
  <si>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</si>
  <si>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</si>
  <si>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</si>
  <si>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</si>
  <si>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</si>
  <si>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</si>
  <si>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</si>
  <si>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</si>
  <si>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</si>
  <si>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</si>
  <si>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</si>
  <si>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</si>
  <si>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</si>
  <si>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</si>
  <si>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</si>
  <si>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</si>
  <si>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</si>
  <si>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</si>
  <si>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</si>
  <si>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</si>
  <si>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</si>
  <si>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</si>
  <si>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</si>
  <si>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</si>
  <si>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</si>
  <si>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</si>
  <si>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</si>
  <si>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</si>
  <si>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</si>
  <si>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</si>
  <si>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</si>
  <si>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</si>
  <si>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</si>
  <si>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</si>
  <si>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</si>
  <si>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</si>
  <si>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</si>
  <si>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</si>
  <si>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</si>
  <si>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</si>
  <si>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</si>
  <si>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</si>
  <si>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</si>
  <si>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</si>
  <si>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</si>
  <si>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</si>
  <si>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</si>
  <si>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</si>
  <si>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</si>
  <si>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</si>
  <si>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</si>
  <si>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</si>
  <si>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</si>
  <si>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</si>
  <si>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</si>
  <si>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</si>
  <si>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</si>
  <si>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</si>
  <si>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</si>
  <si>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</si>
  <si>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</si>
  <si>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</si>
  <si>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</si>
  <si>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</si>
  <si>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</si>
  <si>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</si>
  <si>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</si>
  <si>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</si>
  <si>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</si>
  <si>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</si>
  <si>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</si>
  <si>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</si>
  <si>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</si>
  <si>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</si>
  <si>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</si>
  <si>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</si>
  <si>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</si>
  <si>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</si>
  <si>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</si>
  <si>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</si>
  <si>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</si>
  <si>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</si>
  <si>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</si>
  <si>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</si>
  <si>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</si>
  <si>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</si>
  <si>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</si>
  <si>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</si>
  <si>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</si>
  <si>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</si>
  <si>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</si>
  <si>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</si>
  <si>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</si>
  <si>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</si>
  <si>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</si>
  <si>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</si>
  <si>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</si>
  <si>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</si>
  <si>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</si>
  <si>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</si>
  <si>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</si>
  <si>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</si>
  <si>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</si>
  <si>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</si>
  <si>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</si>
  <si>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</si>
  <si>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</si>
  <si>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</si>
  <si>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</si>
  <si>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</si>
  <si>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</si>
  <si>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</si>
  <si>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</si>
  <si>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</si>
  <si>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</si>
  <si>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</si>
  <si>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</si>
  <si>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</si>
  <si>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</si>
  <si>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</si>
  <si>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</si>
  <si>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</si>
  <si>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</si>
  <si>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</si>
  <si>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</si>
  <si>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</si>
  <si>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</si>
  <si>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</si>
  <si>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</si>
  <si>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</si>
  <si>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</si>
  <si>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</si>
  <si>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</si>
  <si>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</si>
  <si>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</si>
  <si>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</si>
  <si>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</si>
  <si>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</si>
  <si>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</si>
  <si>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</si>
  <si>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</si>
  <si>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</si>
  <si>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</si>
  <si>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</si>
  <si>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</si>
  <si>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</si>
  <si>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</si>
  <si>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</si>
  <si>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</si>
  <si>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</si>
  <si>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</si>
  <si>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</si>
  <si>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</si>
  <si>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</si>
  <si>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</si>
  <si>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</si>
  <si>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</si>
  <si>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</si>
  <si>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</si>
  <si>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</si>
  <si>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</si>
  <si>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</si>
  <si>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</si>
  <si>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</si>
  <si>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</si>
  <si>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</si>
  <si>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</si>
  <si>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</si>
  <si>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</si>
  <si>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</si>
  <si>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</si>
  <si>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</si>
  <si>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</si>
  <si>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</si>
  <si>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</si>
  <si>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</si>
  <si>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</si>
  <si>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</si>
  <si>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</si>
  <si>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</si>
  <si>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</si>
  <si>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</si>
  <si>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</si>
  <si>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</si>
  <si>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</si>
  <si>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</si>
  <si>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</si>
  <si>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</si>
  <si>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</si>
  <si>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</si>
  <si>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</si>
  <si>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</si>
  <si>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</si>
  <si>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</si>
  <si>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</si>
  <si>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</si>
  <si>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</si>
  <si>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</si>
  <si>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</si>
  <si>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</si>
  <si>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</si>
  <si>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</si>
  <si>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</si>
  <si>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</si>
  <si>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</si>
  <si>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</si>
  <si>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</si>
  <si>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</si>
  <si>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</si>
  <si>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</si>
  <si>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</si>
  <si>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</si>
  <si>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</si>
  <si>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</si>
  <si>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</si>
  <si>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</si>
  <si>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</si>
  <si>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</si>
  <si>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</si>
  <si>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</si>
  <si>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</si>
  <si>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</si>
  <si>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</si>
  <si>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</si>
  <si>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</si>
  <si>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</si>
  <si>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</si>
  <si>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</si>
  <si>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</si>
  <si>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</si>
  <si>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</si>
  <si>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</si>
  <si>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</si>
  <si>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</si>
  <si>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</si>
  <si>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</si>
  <si>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</si>
  <si>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</si>
  <si>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</si>
  <si>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</si>
  <si>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</si>
  <si>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</si>
  <si>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</si>
  <si>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</si>
  <si>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</si>
  <si>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</si>
  <si>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</si>
  <si>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</si>
  <si>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</si>
  <si>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</si>
  <si>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</si>
  <si>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</si>
  <si>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</si>
  <si>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</si>
  <si>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</si>
  <si>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</si>
  <si>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</si>
  <si>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</si>
  <si>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</si>
  <si>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</si>
  <si>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</si>
  <si>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</si>
  <si>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</si>
  <si>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</si>
  <si>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</si>
  <si>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</si>
  <si>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</si>
  <si>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</si>
  <si>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</si>
  <si>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</si>
  <si>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</si>
  <si>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</si>
  <si>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</si>
  <si>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</si>
  <si>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</si>
  <si>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</si>
  <si>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</si>
  <si>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</si>
  <si>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</si>
  <si>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</si>
  <si>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</si>
  <si>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</si>
  <si>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</si>
  <si>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</si>
  <si>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</si>
  <si>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</si>
  <si>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</si>
  <si>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</si>
  <si>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</si>
  <si>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</si>
  <si>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</si>
  <si>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</si>
  <si>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</si>
  <si>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</si>
  <si>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</si>
  <si>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</si>
  <si>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</si>
  <si>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</si>
  <si>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</si>
  <si>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</si>
  <si>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</si>
  <si>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</si>
  <si>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</si>
  <si>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</si>
  <si>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</si>
  <si>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</si>
  <si>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</si>
  <si>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</si>
  <si>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</si>
  <si>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</si>
  <si>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</si>
  <si>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</si>
  <si>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</si>
  <si>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</si>
  <si>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</si>
  <si>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</si>
  <si>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</si>
  <si>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</si>
  <si>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</si>
  <si>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</si>
  <si>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</si>
  <si>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</si>
  <si>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</si>
  <si>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</si>
  <si>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</si>
  <si>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</si>
  <si>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</si>
  <si>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</si>
  <si>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</si>
  <si>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</si>
  <si>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</si>
  <si>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</si>
  <si>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</si>
  <si>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</si>
  <si>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</si>
  <si>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</si>
  <si>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</si>
  <si>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</si>
  <si>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</si>
  <si>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</si>
  <si>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</si>
  <si>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</si>
  <si>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</si>
  <si>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</si>
  <si>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</si>
  <si>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</si>
  <si>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</si>
  <si>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</si>
  <si>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</si>
  <si>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</si>
  <si>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</si>
  <si>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</si>
  <si>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</si>
  <si>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</si>
  <si>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</si>
  <si>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</si>
  <si>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</si>
  <si>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</si>
  <si>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</si>
  <si>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</si>
  <si>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</si>
  <si>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</si>
  <si>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</si>
  <si>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</si>
  <si>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</si>
  <si>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</si>
  <si>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</si>
  <si>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</si>
  <si>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</si>
  <si>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</si>
  <si>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</si>
  <si>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</si>
  <si>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</si>
  <si>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</si>
  <si>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</si>
  <si>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</si>
  <si>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</si>
  <si>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</si>
  <si>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</si>
  <si>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</si>
  <si>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</si>
  <si>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</si>
  <si>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</si>
  <si>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</si>
  <si>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</si>
  <si>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</si>
  <si>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</si>
  <si>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</si>
  <si>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</si>
  <si>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</si>
  <si>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</si>
  <si>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</si>
  <si>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</si>
  <si>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</si>
  <si>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</si>
  <si>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</si>
  <si>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</si>
  <si>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</si>
  <si>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</si>
  <si>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</si>
  <si>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</si>
  <si>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</si>
  <si>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</si>
  <si>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</si>
  <si>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</si>
  <si>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</si>
  <si>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</si>
  <si>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</si>
  <si>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</si>
  <si>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</si>
  <si>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</si>
  <si>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</si>
  <si>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</si>
  <si>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</si>
  <si>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</si>
  <si>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</si>
  <si>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</si>
  <si>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</si>
  <si>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</si>
  <si>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</si>
  <si>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</si>
  <si>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</si>
  <si>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</si>
  <si>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</si>
  <si>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</si>
  <si>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</si>
  <si>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</si>
  <si>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</si>
  <si>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</si>
  <si>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</si>
  <si>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</si>
  <si>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</si>
  <si>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</si>
  <si>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</si>
  <si>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</si>
  <si>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</si>
  <si>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</si>
  <si>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</si>
  <si>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</si>
  <si>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</si>
  <si>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</si>
  <si>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</si>
  <si>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</si>
  <si>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</si>
  <si>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</si>
  <si>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</si>
  <si>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</si>
  <si>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</si>
  <si>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</si>
  <si>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</si>
  <si>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</si>
  <si>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</si>
  <si>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</si>
  <si>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</si>
  <si>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</si>
  <si>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</si>
  <si>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</si>
  <si>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</si>
  <si>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</si>
  <si>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</si>
  <si>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</si>
  <si>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</si>
  <si>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</si>
  <si>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</si>
  <si>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</si>
  <si>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</si>
  <si>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</si>
  <si>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</si>
  <si>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</si>
  <si>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</si>
  <si>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</si>
  <si>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</si>
  <si>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</si>
  <si>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</si>
  <si>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</si>
  <si>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</si>
  <si>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</si>
  <si>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</si>
  <si>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</si>
  <si>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</si>
  <si>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</si>
  <si>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</si>
  <si>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</si>
  <si>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</si>
  <si>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</si>
  <si>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</si>
  <si>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</si>
  <si>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</si>
  <si>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</si>
  <si>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</si>
  <si>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</si>
  <si>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</si>
  <si>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</si>
  <si>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</si>
  <si>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</si>
  <si>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</si>
  <si>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</si>
  <si>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</si>
  <si>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</si>
  <si>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</si>
  <si>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</si>
  <si>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</si>
  <si>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</si>
  <si>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</si>
  <si>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</si>
  <si>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</si>
  <si>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</si>
  <si>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</si>
  <si>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</si>
  <si>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</si>
  <si>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</si>
  <si>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</si>
  <si>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</si>
  <si>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</si>
  <si>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</si>
  <si>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</si>
  <si>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</si>
  <si>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</si>
  <si>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</si>
  <si>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</si>
  <si>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</si>
  <si>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</si>
  <si>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</si>
  <si>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</si>
  <si>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</si>
  <si>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</si>
  <si>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</si>
  <si>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</si>
  <si>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</si>
  <si>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</si>
  <si>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</si>
  <si>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</si>
  <si>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</si>
  <si>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</si>
  <si>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</si>
  <si>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</si>
  <si>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</si>
  <si>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</si>
  <si>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</si>
  <si>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</si>
  <si>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</si>
  <si>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</si>
  <si>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</si>
  <si>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</si>
  <si>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</si>
  <si>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</si>
  <si>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</si>
  <si>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</si>
  <si>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</si>
  <si>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</si>
  <si>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</si>
  <si>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</si>
  <si>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</si>
  <si>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</si>
  <si>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</si>
  <si>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</si>
  <si>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</si>
  <si>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</si>
  <si>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</si>
  <si>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</si>
  <si>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</si>
  <si>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</si>
  <si>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</si>
  <si>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</si>
  <si>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</si>
  <si>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</si>
  <si>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</si>
  <si>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</si>
  <si>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</si>
  <si>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</si>
  <si>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</si>
  <si>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</si>
  <si>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</si>
  <si>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</si>
  <si>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</si>
  <si>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</si>
  <si>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</si>
  <si>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</si>
  <si>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</si>
  <si>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</si>
  <si>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</si>
  <si>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</si>
  <si>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</si>
  <si>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</si>
  <si>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</si>
  <si>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</si>
  <si>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</si>
  <si>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</si>
  <si>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</si>
  <si>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</si>
  <si>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</si>
  <si>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</si>
  <si>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</si>
  <si>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</si>
  <si>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</si>
  <si>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</si>
  <si>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</si>
  <si>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</si>
  <si>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</si>
  <si>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</si>
  <si>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</si>
  <si>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</si>
  <si>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</si>
  <si>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</si>
  <si>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</si>
  <si>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</si>
  <si>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</si>
  <si>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</si>
  <si>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</si>
  <si>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</si>
  <si>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</si>
  <si>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</si>
  <si>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</si>
  <si>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</si>
  <si>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</si>
  <si>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</si>
  <si>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</si>
  <si>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</si>
  <si>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</si>
  <si>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</si>
  <si>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</si>
  <si>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</si>
  <si>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</si>
  <si>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</si>
  <si>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</si>
  <si>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</si>
  <si>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</si>
  <si>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</si>
  <si>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</si>
  <si>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</si>
  <si>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</si>
  <si>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</si>
  <si>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</si>
  <si>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</si>
  <si>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</si>
  <si>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</si>
  <si>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</si>
  <si>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</si>
  <si>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</si>
  <si>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</si>
  <si>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</si>
  <si>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</si>
  <si>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</si>
  <si>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</si>
  <si>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</si>
  <si>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</si>
  <si>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</si>
  <si>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</si>
  <si>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</si>
  <si>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</si>
  <si>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</si>
  <si>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</si>
  <si>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</si>
  <si>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</si>
  <si>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</si>
  <si>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</si>
  <si>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</si>
  <si>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</si>
  <si>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</si>
  <si>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</si>
  <si>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</si>
  <si>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</si>
  <si>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</si>
  <si>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</si>
  <si>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</si>
  <si>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</si>
  <si>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</si>
  <si>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</si>
  <si>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</si>
  <si>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</si>
  <si>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</si>
  <si>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</si>
  <si>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</si>
  <si>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</si>
  <si>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</si>
  <si>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</si>
  <si>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</si>
  <si>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</si>
  <si>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</si>
  <si>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</si>
  <si>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</si>
  <si>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</si>
  <si>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</si>
  <si>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</si>
  <si>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</si>
  <si>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</si>
  <si>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</si>
  <si>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</si>
  <si>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</si>
  <si>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</si>
  <si>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</si>
  <si>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</si>
  <si>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</si>
  <si>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</si>
  <si>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</si>
  <si>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</si>
  <si>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</si>
  <si>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</si>
  <si>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</si>
  <si>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</si>
  <si>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</si>
  <si>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</si>
  <si>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</si>
  <si>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</si>
  <si>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</si>
  <si>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</si>
  <si>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</si>
  <si>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</si>
  <si>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</si>
  <si>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</si>
  <si>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</si>
  <si>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</si>
  <si>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</si>
  <si>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</si>
  <si>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</si>
  <si>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</si>
  <si>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</si>
  <si>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</si>
  <si>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</si>
  <si>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</si>
  <si>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</si>
  <si>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</si>
  <si>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</si>
  <si>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</si>
  <si>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</si>
  <si>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</si>
  <si>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</si>
  <si>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</si>
  <si>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</si>
  <si>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</si>
  <si>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</si>
  <si>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</si>
  <si>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</si>
  <si>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</si>
  <si>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</si>
  <si>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</si>
  <si>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</si>
  <si>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</si>
  <si>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</si>
  <si>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</si>
  <si>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</si>
  <si>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</si>
  <si>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</si>
  <si>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</si>
  <si>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</si>
  <si>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</si>
  <si>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</si>
  <si>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</si>
  <si>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</si>
  <si>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</si>
  <si>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</si>
  <si>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</si>
  <si>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</si>
  <si>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</si>
  <si>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</si>
  <si>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</si>
  <si>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</si>
  <si>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</si>
  <si>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</si>
  <si>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</si>
  <si>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</si>
  <si>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</si>
  <si>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</si>
  <si>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</si>
  <si>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</si>
  <si>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</si>
  <si>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</si>
  <si>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</si>
  <si>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</si>
  <si>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</si>
  <si>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</si>
  <si>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</si>
  <si>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</si>
  <si>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</si>
  <si>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</si>
  <si>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</si>
  <si>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</si>
  <si>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</si>
  <si>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</si>
  <si>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</si>
  <si>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</si>
  <si>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</si>
  <si>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</si>
  <si>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</si>
  <si>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</si>
  <si>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</si>
  <si>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</si>
  <si>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</si>
  <si>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</si>
  <si>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</si>
  <si>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</si>
  <si>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</si>
  <si>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</si>
  <si>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</si>
  <si>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</si>
  <si>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</si>
  <si>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</si>
  <si>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</si>
  <si>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</si>
  <si>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</si>
  <si>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</si>
  <si>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</si>
  <si>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</si>
  <si>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</si>
  <si>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</si>
  <si>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</si>
  <si>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</si>
  <si>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</si>
  <si>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</si>
  <si>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</si>
  <si>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</si>
  <si>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</si>
  <si>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</si>
  <si>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</si>
  <si>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</si>
  <si>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</si>
  <si>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</si>
  <si>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</si>
  <si>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</si>
  <si>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</si>
  <si>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</si>
  <si>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</si>
  <si>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</si>
  <si>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</si>
  <si>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</si>
  <si>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</si>
  <si>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</si>
  <si>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</si>
  <si>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</si>
  <si>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</si>
  <si>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</si>
  <si>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</si>
  <si>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</si>
  <si>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</si>
  <si>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</si>
  <si>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</si>
  <si>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</si>
  <si>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</si>
  <si>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</si>
  <si>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</si>
  <si>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</si>
  <si>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</si>
  <si>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</si>
  <si>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</si>
  <si>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</si>
  <si>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</si>
  <si>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</si>
  <si>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</si>
  <si>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</si>
  <si>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</si>
  <si>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</si>
  <si>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</si>
  <si>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</si>
  <si>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</si>
  <si>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</si>
  <si>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</si>
  <si>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</si>
  <si>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</si>
  <si>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</si>
  <si>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</si>
  <si>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</si>
  <si>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</si>
  <si>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</si>
  <si>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</si>
  <si>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</si>
  <si>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</si>
  <si>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</si>
  <si>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</si>
  <si>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</si>
  <si>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</si>
  <si>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</si>
  <si>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</si>
  <si>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</si>
  <si>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</si>
  <si>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</si>
  <si>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</si>
  <si>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</si>
  <si>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</si>
  <si>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</si>
  <si>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</si>
  <si>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</si>
  <si>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</si>
  <si>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</si>
  <si>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</si>
  <si>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</si>
  <si>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</si>
  <si>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</si>
  <si>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</si>
  <si>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</si>
  <si>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</si>
  <si>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</si>
  <si>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</si>
  <si>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</si>
  <si>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</si>
  <si>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</si>
  <si>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</si>
  <si>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</si>
  <si>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</si>
  <si>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</si>
  <si>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</si>
  <si>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</si>
  <si>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</si>
  <si>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</si>
  <si>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</si>
  <si>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</si>
  <si>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</si>
  <si>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</si>
  <si>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</si>
  <si>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</si>
  <si>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</si>
  <si>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</si>
  <si>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</si>
  <si>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</si>
  <si>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</si>
  <si>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</si>
  <si>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</si>
  <si>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</si>
  <si>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</si>
  <si>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</si>
  <si>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</si>
  <si>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</si>
  <si>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</si>
  <si>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</si>
  <si>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</si>
  <si>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</si>
  <si>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</si>
  <si>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</si>
  <si>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</si>
  <si>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</si>
  <si>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</si>
  <si>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</si>
  <si>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</si>
  <si>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</si>
  <si>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</si>
  <si>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</si>
  <si>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</si>
  <si>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</si>
  <si>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</si>
  <si>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</si>
  <si>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</si>
  <si>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</si>
  <si>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</si>
  <si>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</si>
  <si>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</si>
  <si>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</si>
  <si>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</si>
  <si>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</si>
  <si>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</si>
  <si>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</si>
  <si>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</si>
  <si>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</si>
  <si>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</si>
  <si>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</si>
  <si>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</si>
  <si>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</si>
  <si>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</si>
  <si>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</si>
  <si>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</si>
  <si>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</si>
  <si>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</si>
  <si>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</si>
  <si>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</si>
  <si>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</si>
  <si>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</si>
  <si>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</si>
  <si>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</si>
  <si>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</si>
  <si>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</si>
  <si>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</si>
  <si>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</si>
  <si>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</si>
  <si>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</si>
  <si>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</si>
  <si>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</si>
  <si>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</si>
  <si>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</si>
  <si>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</si>
  <si>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</si>
  <si>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</si>
  <si>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</si>
  <si>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</si>
  <si>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</si>
  <si>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</si>
  <si>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</si>
  <si>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</si>
  <si>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</si>
  <si>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</si>
  <si>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</si>
  <si>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</si>
  <si>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</si>
  <si>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</si>
  <si>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</si>
  <si>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</si>
  <si>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</si>
  <si>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</si>
  <si>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</si>
  <si>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</si>
  <si>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</si>
  <si>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</si>
  <si>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</si>
  <si>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</si>
  <si>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</si>
  <si>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</si>
  <si>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</si>
  <si>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</si>
  <si>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</si>
  <si>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</si>
  <si>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</si>
  <si>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</si>
  <si>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</si>
  <si>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</si>
  <si>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</si>
  <si>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</si>
  <si>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</si>
  <si>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</si>
  <si>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</si>
  <si>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</si>
  <si>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</si>
  <si>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</si>
  <si>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</si>
  <si>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</si>
  <si>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</si>
  <si>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</si>
  <si>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</si>
  <si>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</si>
  <si>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</si>
  <si>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</si>
  <si>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</si>
  <si>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</si>
  <si>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</si>
  <si>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</si>
  <si>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</si>
  <si>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</si>
  <si>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</si>
  <si>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</si>
  <si>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</si>
  <si>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</si>
  <si>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</si>
  <si>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</si>
  <si>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</si>
  <si>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</si>
  <si>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</si>
  <si>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</si>
  <si>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</si>
  <si>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</si>
  <si>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</si>
  <si>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</si>
  <si>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</si>
  <si>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</si>
  <si>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</si>
  <si>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</si>
  <si>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</si>
  <si>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</si>
  <si>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</si>
  <si>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</si>
  <si>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</si>
  <si>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</si>
  <si>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</si>
  <si>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</si>
  <si>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</si>
  <si>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</si>
  <si>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</si>
  <si>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</si>
  <si>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</si>
  <si>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</si>
  <si>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</si>
  <si>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</si>
  <si>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</si>
  <si>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</si>
  <si>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</si>
  <si>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</si>
  <si>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</si>
  <si>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</si>
  <si>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</si>
  <si>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</si>
  <si>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</si>
  <si>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</si>
  <si>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</si>
  <si>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</si>
  <si>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</si>
  <si>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</si>
  <si>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</si>
  <si>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</si>
  <si>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</si>
  <si>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</si>
  <si>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</si>
  <si>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</si>
  <si>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</si>
  <si>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</si>
  <si>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</si>
  <si>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</si>
  <si>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</si>
  <si>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</si>
  <si>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</si>
  <si>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</si>
  <si>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</si>
  <si>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</si>
  <si>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</si>
  <si>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</si>
  <si>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</si>
  <si>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</si>
  <si>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</si>
  <si>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</si>
  <si>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</si>
  <si>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</si>
  <si>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</si>
  <si>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</si>
  <si>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</si>
  <si>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</si>
  <si>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</si>
  <si>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</si>
  <si>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</si>
  <si>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</si>
  <si>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</si>
  <si>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</si>
  <si>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</si>
  <si>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</si>
  <si>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</si>
  <si>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</si>
  <si>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</si>
  <si>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</si>
  <si>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</si>
  <si>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</si>
  <si>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</si>
  <si>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</si>
  <si>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</si>
  <si>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</si>
  <si>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</si>
  <si>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</si>
  <si>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</si>
  <si>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</si>
  <si>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</si>
  <si>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</si>
  <si>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</si>
  <si>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</si>
  <si>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</si>
  <si>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</si>
  <si>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</si>
  <si>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</si>
  <si>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</si>
  <si>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</si>
  <si>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</si>
  <si>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</si>
  <si>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</si>
  <si>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</si>
  <si>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</si>
  <si>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</si>
  <si>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</si>
  <si>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</si>
  <si>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</si>
  <si>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</si>
  <si>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</si>
  <si>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</si>
  <si>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</si>
  <si>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</si>
  <si>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</si>
  <si>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</si>
  <si>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</si>
  <si>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</si>
  <si>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</si>
  <si>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</si>
  <si>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</si>
  <si>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</si>
  <si>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</si>
  <si>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</si>
  <si>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</si>
  <si>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</si>
  <si>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</si>
  <si>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</si>
  <si>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</si>
  <si>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</si>
  <si>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</si>
  <si>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</si>
  <si>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</si>
  <si>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</si>
  <si>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</si>
  <si>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</si>
  <si>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</si>
  <si>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</si>
  <si>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</si>
  <si>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</si>
  <si>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</si>
  <si>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</si>
  <si>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</si>
  <si>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</si>
  <si>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</si>
  <si>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</si>
  <si>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</si>
  <si>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</si>
  <si>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</si>
  <si>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</si>
  <si>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</si>
  <si>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</si>
  <si>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</si>
  <si>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</si>
  <si>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</si>
  <si>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</si>
  <si>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</si>
  <si>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</si>
  <si>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</si>
  <si>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</si>
  <si>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</si>
  <si>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</si>
  <si>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</si>
  <si>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</si>
  <si>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</si>
  <si>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</si>
  <si>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</si>
  <si>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</si>
  <si>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</si>
  <si>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</si>
  <si>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</si>
  <si>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</si>
  <si>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</si>
  <si>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</si>
  <si>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</si>
  <si>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</si>
  <si>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</si>
  <si>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</si>
  <si>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</si>
  <si>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</si>
  <si>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</si>
  <si>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</si>
  <si>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</si>
  <si>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</si>
  <si>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</si>
  <si>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</si>
  <si>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</si>
  <si>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</si>
  <si>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</si>
  <si>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</si>
  <si>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</si>
  <si>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</si>
  <si>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</si>
  <si>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</si>
  <si>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</si>
  <si>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</si>
  <si>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</si>
  <si>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</si>
  <si>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</si>
  <si>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</si>
  <si>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</si>
  <si>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</si>
  <si>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</si>
  <si>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</si>
  <si>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</si>
  <si>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</si>
  <si>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</si>
  <si>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</si>
  <si>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</si>
  <si>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</si>
  <si>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</si>
  <si>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</si>
  <si>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</si>
  <si>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</si>
  <si>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</si>
  <si>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</si>
  <si>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</si>
  <si>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</si>
  <si>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</si>
  <si>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</si>
  <si>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</si>
  <si>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</si>
  <si>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</si>
  <si>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</si>
  <si>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</si>
  <si>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</si>
  <si>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</si>
  <si>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</si>
  <si>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</si>
  <si>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</si>
  <si>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</si>
  <si>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</si>
  <si>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</si>
  <si>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</si>
  <si>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</si>
  <si>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</si>
  <si>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</si>
  <si>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</si>
  <si>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</si>
  <si>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</si>
  <si>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</si>
  <si>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</si>
  <si>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</si>
  <si>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</si>
  <si>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</si>
  <si>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</si>
  <si>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</si>
  <si>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</si>
  <si>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</si>
  <si>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</si>
  <si>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</si>
  <si>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</si>
  <si>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</si>
  <si>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</si>
  <si>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</si>
  <si>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</si>
  <si>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</si>
  <si>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</si>
  <si>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</si>
  <si>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</si>
  <si>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</si>
  <si>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</si>
  <si>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</si>
  <si>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</si>
  <si>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</si>
  <si>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</si>
  <si>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</si>
  <si>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</si>
  <si>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</si>
  <si>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</si>
  <si>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</si>
  <si>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</si>
  <si>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</si>
  <si>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</si>
  <si>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</si>
  <si>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</si>
  <si>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</si>
  <si>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</si>
  <si>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</si>
  <si>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</si>
  <si>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</si>
  <si>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</si>
  <si>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</si>
  <si>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</si>
  <si>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</si>
  <si>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</si>
  <si>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</si>
  <si>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</si>
  <si>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</si>
  <si>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</si>
  <si>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</si>
  <si>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</si>
  <si>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</si>
  <si>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</si>
  <si>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</si>
  <si>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</si>
  <si>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</si>
  <si>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</si>
  <si>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</si>
  <si>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</si>
  <si>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</si>
  <si>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</si>
  <si>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</si>
  <si>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</si>
  <si>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</si>
  <si>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</si>
  <si>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</si>
  <si>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</si>
  <si>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</si>
  <si>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</si>
  <si>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</si>
  <si>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</si>
  <si>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</si>
  <si>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</si>
  <si>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</si>
  <si>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</si>
  <si>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</si>
  <si>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</si>
  <si>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</si>
  <si>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</si>
  <si>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</si>
  <si>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</si>
  <si>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</si>
  <si>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</si>
  <si>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</si>
  <si>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</si>
  <si>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</si>
  <si>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</si>
  <si>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</si>
  <si>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</si>
  <si>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</si>
  <si>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</si>
  <si>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</si>
  <si>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</si>
  <si>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</si>
  <si>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</si>
  <si>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</si>
  <si>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</si>
  <si>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</si>
  <si>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</si>
  <si>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</si>
  <si>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</si>
  <si>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</si>
  <si>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</si>
  <si>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</si>
  <si>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</si>
  <si>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</si>
  <si>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</si>
  <si>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</si>
  <si>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</si>
  <si>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</si>
  <si>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</si>
  <si>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</si>
  <si>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</si>
  <si>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</si>
  <si>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</si>
  <si>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</si>
  <si>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</si>
  <si>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</si>
  <si>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</si>
  <si>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</si>
  <si>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</si>
  <si>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</si>
  <si>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</si>
  <si>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</si>
  <si>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</si>
  <si>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</si>
  <si>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</si>
  <si>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</si>
  <si>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</si>
  <si>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</si>
  <si>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</si>
  <si>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</si>
  <si>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</si>
  <si>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</si>
  <si>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</si>
  <si>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</si>
  <si>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</si>
  <si>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</si>
  <si>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</si>
  <si>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</si>
  <si>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</si>
  <si>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</si>
  <si>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</si>
  <si>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</si>
  <si>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</si>
  <si>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</si>
  <si>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</si>
  <si>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</si>
  <si>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</si>
  <si>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</si>
  <si>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</si>
  <si>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</si>
  <si>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</si>
  <si>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</si>
  <si>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</si>
  <si>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</si>
  <si>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</si>
  <si>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</si>
  <si>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</si>
  <si>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</si>
  <si>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</si>
  <si>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</si>
  <si>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</si>
  <si>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</si>
  <si>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</si>
  <si>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</si>
  <si>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</si>
  <si>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</si>
  <si>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</si>
  <si>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</si>
  <si>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</si>
  <si>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</si>
  <si>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</si>
  <si>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</si>
  <si>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</si>
  <si>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</si>
  <si>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</si>
  <si>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</si>
  <si>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</si>
  <si>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</si>
  <si>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</si>
  <si>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</si>
  <si>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</si>
  <si>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</si>
  <si>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</si>
  <si>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</si>
  <si>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</si>
  <si>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</si>
  <si>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</si>
  <si>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</si>
  <si>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</si>
  <si>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</si>
  <si>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</si>
  <si>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</si>
  <si>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</si>
  <si>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</si>
  <si>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</si>
  <si>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</si>
  <si>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</si>
  <si>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</si>
  <si>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</si>
  <si>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</si>
  <si>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</si>
  <si>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</si>
  <si>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</si>
  <si>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</si>
  <si>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</si>
  <si>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</si>
  <si>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</si>
  <si>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</si>
  <si>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</si>
  <si>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</si>
  <si>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</si>
  <si>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</si>
  <si>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</si>
  <si>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</si>
  <si>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</si>
  <si>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</si>
  <si>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</si>
  <si>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</si>
  <si>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</si>
  <si>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</si>
  <si>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</si>
  <si>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</si>
  <si>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</si>
  <si>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</si>
  <si>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</si>
  <si>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</si>
  <si>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</si>
  <si>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</si>
  <si>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</si>
  <si>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</si>
  <si>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</si>
  <si>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</si>
  <si>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</si>
  <si>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</si>
  <si>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</si>
  <si>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</si>
  <si>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</si>
  <si>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</si>
  <si>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</si>
  <si>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</si>
  <si>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</si>
  <si>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</si>
  <si>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</si>
  <si>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</si>
  <si>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</si>
  <si>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</si>
  <si>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</si>
  <si>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</si>
  <si>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</si>
  <si>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</si>
  <si>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</si>
  <si>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</si>
  <si>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</si>
  <si>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</si>
  <si>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</si>
  <si>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</si>
  <si>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</si>
  <si>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</si>
  <si>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</si>
  <si>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</si>
  <si>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</si>
  <si>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</si>
  <si>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</si>
  <si>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</si>
  <si>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</si>
  <si>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</si>
  <si>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</si>
  <si>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</si>
  <si>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</si>
  <si>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</si>
  <si>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</si>
  <si>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</si>
  <si>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</si>
  <si>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</si>
  <si>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</si>
  <si>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</si>
  <si>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</si>
  <si>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</si>
  <si>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</si>
  <si>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</si>
  <si>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</si>
  <si>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</si>
  <si>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</si>
  <si>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</si>
  <si>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</si>
  <si>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</si>
  <si>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</si>
  <si>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</si>
  <si>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</si>
  <si>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</si>
  <si>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</si>
  <si>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</si>
  <si>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</si>
  <si>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</si>
  <si>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</si>
  <si>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</si>
  <si>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</si>
  <si>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</si>
  <si>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</si>
  <si>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</si>
  <si>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</si>
  <si>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</si>
  <si>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</si>
  <si>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</si>
  <si>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</si>
  <si>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</si>
  <si>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</si>
  <si>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</si>
  <si>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</si>
  <si>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</si>
  <si>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</si>
  <si>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</si>
  <si>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</si>
  <si>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</si>
  <si>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</si>
  <si>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</si>
  <si>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</si>
  <si>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</si>
  <si>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</si>
  <si>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</si>
  <si>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</si>
  <si>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</si>
  <si>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</si>
  <si>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</si>
  <si>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</si>
  <si>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</si>
  <si>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</si>
  <si>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</si>
  <si>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</si>
  <si>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</si>
  <si>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</si>
  <si>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</si>
  <si>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</si>
  <si>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</si>
  <si>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</si>
  <si>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</si>
  <si>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</si>
  <si>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</si>
  <si>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</si>
  <si>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</si>
  <si>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</si>
  <si>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</si>
  <si>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</si>
  <si>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</si>
  <si>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</si>
  <si>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</si>
  <si>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</si>
  <si>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</si>
  <si>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</si>
  <si>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</si>
  <si>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</si>
  <si>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</si>
  <si>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</si>
  <si>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</si>
  <si>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</si>
  <si>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</si>
  <si>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</si>
  <si>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</si>
  <si>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</si>
  <si>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</si>
  <si>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</si>
  <si>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</si>
  <si>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</si>
  <si>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</si>
  <si>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</si>
  <si>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</si>
  <si>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</si>
  <si>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</si>
  <si>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</si>
  <si>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</si>
  <si>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</si>
  <si>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</si>
  <si>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</si>
  <si>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</si>
  <si>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</si>
  <si>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</si>
  <si>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</si>
  <si>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</si>
  <si>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</si>
  <si>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</si>
  <si>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</si>
  <si>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</si>
  <si>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</si>
  <si>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</si>
  <si>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</si>
  <si>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</si>
  <si>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</si>
  <si>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</si>
  <si>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</si>
  <si>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</si>
  <si>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</si>
  <si>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</si>
  <si>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</si>
  <si>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</si>
  <si>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</si>
  <si>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</si>
  <si>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</si>
  <si>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</si>
  <si>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</si>
  <si>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</si>
  <si>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</si>
  <si>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</si>
  <si>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</si>
  <si>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</si>
  <si>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</si>
  <si>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</si>
  <si>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</si>
  <si>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</si>
  <si>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</si>
  <si>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</si>
  <si>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</si>
  <si>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</si>
  <si>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</si>
  <si>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</si>
  <si>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</si>
  <si>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</si>
  <si>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</si>
  <si>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</si>
  <si>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</si>
  <si>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</si>
  <si>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</si>
  <si>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</si>
  <si>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</si>
  <si>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</si>
  <si>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</si>
  <si>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</si>
  <si>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</si>
  <si>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</si>
  <si>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</si>
  <si>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</si>
  <si>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</si>
  <si>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</si>
  <si>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</si>
  <si>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</si>
  <si>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</si>
  <si>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</si>
  <si>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</si>
  <si>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</si>
  <si>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</si>
  <si>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</si>
  <si>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</si>
  <si>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</si>
  <si>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</si>
  <si>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</si>
  <si>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</si>
  <si>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</si>
  <si>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</si>
  <si>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</si>
  <si>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</si>
  <si>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</si>
  <si>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</si>
  <si>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</si>
  <si>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</si>
  <si>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</si>
  <si>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</si>
  <si>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</si>
  <si>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</si>
  <si>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</si>
  <si>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</si>
  <si>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</si>
  <si>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</si>
  <si>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</si>
  <si>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</si>
  <si>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</si>
  <si>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</si>
  <si>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</si>
  <si>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</si>
  <si>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</si>
  <si>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</si>
  <si>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</si>
  <si>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</si>
  <si>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</si>
  <si>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</si>
  <si>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</si>
  <si>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</si>
  <si>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</si>
  <si>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</si>
  <si>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</si>
  <si>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</si>
  <si>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</si>
  <si>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</si>
  <si>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</si>
  <si>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</si>
  <si>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</si>
  <si>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</si>
  <si>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</si>
  <si>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</si>
  <si>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</si>
  <si>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</si>
  <si>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</si>
  <si>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</si>
  <si>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</si>
  <si>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</si>
  <si>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</si>
  <si>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</si>
  <si>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</si>
  <si>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</si>
  <si>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</si>
  <si>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</si>
  <si>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</si>
  <si>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</si>
  <si>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</si>
  <si>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</si>
  <si>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</si>
  <si>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</si>
  <si>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</si>
  <si>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</si>
  <si>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</si>
  <si>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</si>
  <si>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</si>
  <si>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</si>
  <si>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</si>
  <si>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</si>
  <si>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</si>
  <si>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</si>
  <si>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</si>
  <si>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</si>
  <si>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</si>
  <si>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</si>
  <si>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</si>
  <si>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</si>
  <si>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</si>
  <si>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</si>
  <si>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</si>
  <si>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</si>
  <si>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</si>
  <si>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</si>
  <si>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</si>
  <si>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</si>
  <si>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</si>
  <si>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</si>
  <si>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</si>
  <si>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</si>
  <si>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</si>
  <si>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</si>
  <si>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</si>
  <si>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</si>
  <si>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</si>
  <si>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</si>
  <si>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</si>
  <si>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</si>
  <si>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</si>
  <si>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</si>
  <si>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</si>
  <si>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</si>
  <si>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</si>
  <si>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</si>
  <si>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</si>
  <si>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</si>
  <si>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</si>
  <si>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</si>
  <si>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</si>
  <si>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</si>
  <si>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</si>
  <si>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</si>
  <si>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</si>
  <si>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</si>
  <si>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</si>
  <si>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</si>
  <si>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</si>
  <si>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</si>
  <si>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</si>
  <si>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</si>
  <si>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</si>
  <si>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</si>
  <si>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</si>
  <si>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</si>
  <si>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</si>
  <si>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</si>
  <si>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</si>
  <si>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</si>
  <si>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</si>
  <si>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</si>
  <si>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</si>
  <si>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</si>
  <si>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</si>
  <si>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</si>
  <si>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</si>
  <si>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</si>
  <si>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</si>
  <si>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</si>
  <si>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</si>
  <si>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</si>
  <si>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</si>
  <si>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</si>
  <si>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</si>
  <si>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</si>
  <si>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</si>
  <si>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</si>
  <si>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</si>
  <si>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</si>
  <si>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</si>
  <si>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</si>
  <si>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</si>
  <si>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</si>
  <si>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</si>
  <si>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</si>
  <si>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</si>
  <si>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</si>
  <si>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</si>
  <si>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</si>
  <si>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</si>
  <si>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</si>
  <si>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</si>
  <si>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</si>
  <si>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</si>
  <si>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</si>
  <si>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</si>
  <si>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</si>
  <si>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</si>
  <si>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</si>
  <si>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</si>
  <si>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</si>
  <si>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</si>
  <si>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</si>
  <si>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</si>
  <si>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</si>
  <si>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</si>
  <si>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</si>
  <si>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</si>
  <si>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</si>
  <si>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</si>
  <si>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</si>
  <si>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</si>
  <si>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</si>
  <si>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</si>
  <si>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</si>
  <si>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</si>
  <si>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</si>
  <si>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</si>
  <si>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</si>
  <si>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</si>
  <si>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</si>
  <si>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</si>
  <si>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</si>
  <si>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</si>
  <si>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</si>
  <si>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</si>
  <si>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</si>
  <si>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</si>
  <si>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</si>
  <si>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</si>
  <si>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</si>
  <si>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</si>
  <si>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</si>
  <si>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</si>
  <si>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</si>
  <si>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</si>
  <si>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</si>
  <si>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</si>
  <si>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</si>
  <si>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</si>
  <si>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</si>
  <si>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</si>
  <si>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</si>
  <si>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</si>
  <si>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</si>
  <si>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</si>
  <si>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</si>
  <si>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</si>
  <si>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</si>
  <si>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</si>
  <si>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</si>
  <si>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</si>
  <si>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</si>
  <si>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</si>
  <si>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</si>
  <si>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</si>
  <si>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</si>
  <si>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</si>
  <si>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</si>
  <si>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</si>
  <si>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</si>
  <si>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</si>
  <si>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</si>
  <si>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</si>
  <si>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</si>
  <si>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</si>
  <si>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</si>
  <si>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</si>
  <si>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</si>
  <si>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</si>
  <si>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</si>
  <si>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</si>
  <si>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</si>
  <si>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</si>
  <si>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</si>
  <si>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</si>
  <si>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</si>
  <si>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</si>
  <si>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</si>
  <si>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</si>
  <si>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</si>
  <si>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</si>
  <si>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</si>
  <si>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</si>
  <si>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</si>
  <si>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</si>
  <si>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</si>
  <si>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</si>
  <si>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</si>
  <si>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</si>
  <si>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</si>
  <si>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</si>
  <si>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</si>
  <si>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</si>
  <si>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</si>
  <si>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</si>
  <si>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</si>
  <si>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</si>
  <si>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</si>
  <si>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</si>
  <si>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</si>
  <si>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</si>
  <si>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</si>
  <si>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</si>
  <si>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</si>
  <si>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</si>
  <si>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</si>
  <si>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</si>
  <si>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</si>
  <si>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</si>
  <si>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</si>
  <si>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</si>
  <si>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</si>
  <si>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</si>
  <si>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</si>
  <si>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</si>
  <si>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</si>
  <si>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</si>
  <si>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</si>
  <si>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</si>
  <si>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</si>
  <si>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</si>
  <si>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</si>
  <si>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</si>
  <si>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</si>
  <si>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</si>
  <si>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</si>
  <si>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</si>
  <si>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</si>
  <si>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</si>
  <si>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</si>
  <si>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</si>
  <si>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</si>
  <si>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</si>
  <si>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</si>
  <si>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</si>
  <si>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</si>
  <si>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</si>
  <si>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</si>
  <si>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</si>
  <si>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</si>
  <si>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</si>
  <si>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</si>
  <si>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</si>
  <si>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</si>
  <si>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</si>
  <si>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</si>
  <si>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</si>
  <si>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</si>
  <si>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</si>
  <si>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</si>
  <si>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</si>
  <si>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</si>
  <si>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</si>
  <si>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</si>
  <si>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</si>
  <si>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</si>
  <si>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</si>
  <si>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</si>
  <si>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</si>
  <si>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</si>
  <si>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</si>
  <si>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</si>
  <si>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</si>
  <si>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</si>
  <si>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</si>
  <si>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</si>
  <si>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</si>
  <si>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</si>
  <si>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</si>
  <si>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</si>
  <si>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</si>
  <si>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</si>
  <si>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</si>
  <si>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</si>
  <si>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</si>
  <si>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</si>
  <si>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</si>
  <si>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</si>
  <si>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</si>
  <si>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</si>
  <si>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</si>
  <si>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</si>
  <si>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</si>
  <si>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</si>
  <si>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</si>
  <si>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</si>
  <si>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</si>
  <si>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</si>
  <si>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</si>
  <si>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</si>
  <si>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</si>
  <si>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</si>
  <si>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</si>
  <si>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</si>
  <si>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</si>
  <si>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</si>
  <si>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</si>
  <si>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</si>
  <si>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</si>
  <si>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</si>
  <si>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</si>
  <si>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</si>
  <si>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</si>
  <si>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</si>
  <si>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</si>
  <si>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</si>
  <si>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</si>
  <si>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</si>
  <si>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</si>
  <si>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</si>
  <si>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</si>
  <si>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</si>
  <si>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</si>
  <si>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</si>
  <si>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</si>
  <si>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</si>
  <si>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</si>
  <si>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</si>
  <si>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</si>
  <si>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</si>
  <si>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</si>
  <si>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</si>
  <si>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</si>
  <si>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</si>
  <si>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</si>
  <si>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</si>
  <si>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</si>
  <si>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</si>
  <si>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</si>
  <si>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</si>
  <si>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</si>
  <si>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</si>
  <si>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</si>
  <si>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</si>
  <si>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</si>
  <si>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</si>
  <si>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</si>
  <si>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</si>
  <si>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</si>
  <si>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</si>
  <si>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</si>
  <si>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</si>
  <si>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</si>
  <si>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</si>
  <si>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</si>
  <si>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</si>
  <si>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</si>
  <si>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</si>
  <si>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</si>
  <si>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</si>
  <si>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</si>
  <si>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</si>
  <si>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</si>
  <si>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</si>
  <si>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</si>
  <si>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</si>
  <si>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</si>
  <si>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</si>
  <si>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</si>
  <si>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</si>
  <si>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</si>
  <si>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</si>
  <si>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</si>
  <si>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</si>
  <si>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</si>
  <si>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</si>
  <si>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</si>
  <si>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</si>
  <si>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</si>
  <si>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</si>
  <si>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</si>
  <si>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</si>
  <si>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</si>
  <si>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</si>
  <si>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</si>
  <si>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</si>
  <si>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</si>
  <si>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</si>
  <si>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</si>
  <si>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</si>
  <si>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</si>
  <si>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</si>
  <si>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</si>
  <si>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</si>
  <si>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</si>
  <si>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</si>
  <si>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</si>
  <si>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</si>
  <si>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</si>
  <si>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</si>
  <si>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</si>
  <si>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</si>
  <si>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</si>
  <si>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</si>
  <si>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</si>
  <si>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</si>
  <si>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</si>
  <si>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</si>
  <si>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</si>
  <si>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</si>
  <si>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</si>
  <si>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</si>
  <si>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</si>
  <si>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</si>
  <si>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</si>
  <si>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</si>
  <si>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</si>
  <si>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</si>
  <si>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</si>
  <si>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</si>
  <si>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</si>
  <si>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</si>
  <si>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</si>
  <si>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</si>
  <si>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</si>
  <si>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</si>
  <si>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</si>
  <si>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</si>
  <si>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</si>
  <si>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</si>
  <si>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</si>
  <si>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</si>
  <si>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</si>
  <si>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</si>
  <si>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</si>
  <si>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</si>
  <si>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</si>
  <si>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</si>
  <si>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</si>
  <si>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</si>
  <si>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</si>
  <si>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</si>
  <si>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</si>
  <si>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</si>
  <si>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</si>
  <si>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</si>
  <si>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</si>
  <si>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</si>
  <si>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</si>
  <si>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</si>
  <si>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</si>
  <si>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</si>
  <si>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</si>
  <si>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</si>
  <si>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</si>
  <si>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</si>
  <si>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</si>
  <si>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</si>
  <si>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</si>
  <si>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</si>
  <si>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</si>
  <si>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</si>
  <si>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</si>
  <si>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</si>
  <si>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</si>
  <si>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</si>
  <si>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</si>
  <si>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</si>
  <si>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</si>
  <si>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</si>
  <si>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</si>
  <si>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</si>
  <si>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</si>
  <si>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</si>
  <si>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</si>
  <si>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</si>
  <si>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</si>
  <si>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</si>
  <si>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</si>
  <si>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</si>
  <si>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</si>
  <si>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</si>
  <si>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</si>
  <si>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</si>
  <si>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</si>
  <si>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</si>
  <si>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</si>
  <si>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</si>
  <si>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</si>
  <si>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</si>
  <si>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</si>
  <si>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</si>
  <si>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</si>
  <si>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</si>
  <si>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</si>
  <si>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</si>
  <si>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</si>
  <si>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</si>
  <si>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</si>
  <si>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</si>
  <si>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</si>
  <si>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</si>
  <si>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</si>
  <si>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</si>
  <si>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</si>
  <si>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</si>
  <si>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</si>
  <si>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</si>
  <si>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</si>
  <si>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</si>
  <si>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</si>
  <si>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</si>
  <si>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</si>
  <si>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</si>
  <si>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</si>
  <si>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</si>
  <si>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</si>
  <si>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</si>
  <si>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</si>
  <si>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</si>
  <si>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</si>
  <si>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</si>
  <si>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</si>
  <si>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</si>
  <si>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</si>
  <si>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</si>
  <si>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</si>
  <si>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</si>
  <si>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</si>
  <si>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</si>
  <si>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</si>
  <si>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</si>
  <si>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</si>
  <si>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</si>
  <si>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</si>
  <si>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</si>
  <si>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</si>
  <si>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</si>
  <si>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</si>
  <si>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</si>
  <si>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</si>
  <si>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</si>
  <si>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</si>
  <si>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</si>
  <si>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</si>
  <si>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</si>
  <si>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</si>
  <si>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</si>
  <si>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</si>
  <si>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</si>
  <si>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</si>
  <si>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</si>
  <si>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</si>
  <si>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</si>
  <si>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</si>
  <si>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</si>
  <si>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</si>
  <si>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</si>
  <si>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</si>
  <si>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</si>
  <si>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</si>
  <si>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</si>
  <si>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</si>
  <si>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</si>
  <si>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</si>
  <si>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</si>
  <si>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</si>
  <si>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</si>
  <si>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</si>
  <si>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</si>
  <si>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</si>
  <si>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</si>
  <si>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</si>
  <si>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</si>
  <si>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</si>
  <si>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</si>
  <si>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</si>
  <si>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</si>
  <si>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</si>
  <si>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</si>
  <si>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</si>
  <si>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</si>
  <si>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</si>
  <si>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</si>
  <si>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</si>
  <si>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</si>
  <si>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</si>
  <si>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</si>
  <si>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</si>
  <si>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</si>
  <si>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</si>
  <si>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</si>
  <si>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</si>
  <si>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</si>
  <si>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</si>
  <si>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</si>
  <si>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</si>
  <si>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</si>
  <si>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</si>
  <si>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</si>
  <si>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</si>
  <si>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</si>
  <si>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</si>
  <si>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</si>
  <si>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</si>
  <si>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</si>
  <si>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</si>
  <si>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</si>
  <si>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</si>
  <si>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</si>
  <si>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</si>
  <si>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</si>
  <si>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</si>
  <si>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</si>
  <si>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</si>
  <si>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</si>
  <si>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</si>
  <si>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</si>
  <si>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</si>
  <si>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</si>
  <si>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</si>
  <si>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</si>
  <si>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</si>
  <si>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</si>
  <si>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</si>
  <si>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</si>
  <si>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</si>
  <si>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</si>
  <si>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</si>
  <si>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</si>
  <si>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</si>
  <si>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</si>
  <si>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</si>
  <si>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</si>
  <si>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</si>
  <si>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</si>
  <si>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</si>
  <si>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</si>
  <si>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</si>
  <si>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</si>
  <si>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</si>
  <si>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</si>
  <si>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</si>
  <si>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</si>
  <si>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</si>
  <si>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</si>
  <si>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</si>
  <si>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</si>
  <si>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</si>
  <si>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</si>
  <si>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</si>
  <si>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</si>
  <si>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</si>
  <si>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</si>
  <si>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</si>
  <si>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</si>
  <si>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</si>
  <si>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</si>
  <si>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</si>
  <si>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</si>
  <si>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</si>
  <si>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</si>
  <si>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</si>
  <si>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</si>
  <si>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</si>
  <si>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</si>
  <si>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</si>
  <si>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</si>
  <si>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</si>
  <si>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</si>
  <si>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</si>
  <si>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</si>
  <si>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</si>
  <si>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</si>
  <si>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</si>
  <si>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</si>
  <si>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</si>
  <si>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</si>
  <si>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</si>
  <si>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</si>
  <si>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</si>
  <si>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</si>
  <si>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</si>
  <si>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</si>
  <si>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</si>
  <si>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</si>
  <si>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</si>
  <si>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</si>
  <si>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</si>
  <si>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</si>
  <si>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</si>
  <si>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</si>
  <si>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</si>
  <si>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</si>
  <si>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</si>
  <si>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</si>
  <si>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</si>
  <si>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</si>
  <si>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</si>
  <si>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</si>
  <si>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</si>
  <si>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</si>
  <si>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</si>
  <si>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</si>
  <si>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</si>
  <si>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</si>
  <si>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</si>
  <si>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</si>
  <si>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</si>
  <si>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</si>
  <si>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</si>
  <si>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</si>
  <si>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</si>
  <si>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</si>
  <si>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</si>
  <si>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</si>
  <si>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</si>
  <si>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</si>
  <si>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</si>
  <si>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</si>
  <si>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</si>
  <si>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</si>
  <si>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</si>
  <si>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</si>
  <si>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</si>
  <si>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</si>
  <si>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</si>
  <si>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</si>
  <si>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</si>
  <si>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</si>
  <si>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</si>
  <si>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</si>
  <si>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</si>
  <si>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</si>
  <si>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</si>
  <si>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</si>
  <si>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</si>
  <si>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</si>
  <si>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</si>
  <si>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</si>
  <si>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</si>
  <si>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</si>
  <si>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</si>
  <si>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</si>
  <si>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</si>
  <si>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</si>
  <si>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</si>
  <si>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</si>
  <si>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</si>
  <si>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</si>
  <si>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</si>
  <si>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</si>
  <si>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</si>
  <si>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</si>
  <si>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</si>
  <si>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</si>
  <si>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</si>
  <si>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</si>
  <si>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</si>
  <si>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</si>
  <si>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</si>
  <si>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</si>
  <si>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</si>
  <si>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</si>
  <si>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</si>
  <si>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</si>
  <si>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</si>
  <si>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</si>
  <si>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</si>
  <si>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</si>
  <si>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</si>
  <si>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</si>
  <si>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</si>
  <si>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</si>
  <si>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</si>
  <si>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</si>
  <si>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</si>
  <si>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</si>
  <si>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</si>
  <si>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</si>
  <si>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</si>
  <si>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</si>
  <si>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</si>
  <si>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</si>
  <si>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</si>
  <si>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</si>
  <si>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</si>
  <si>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</si>
  <si>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</si>
  <si>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</si>
  <si>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</si>
  <si>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</si>
  <si>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</si>
  <si>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</si>
  <si>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</si>
  <si>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</si>
  <si>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</si>
  <si>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</si>
  <si>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</si>
  <si>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</si>
  <si>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</si>
  <si>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</si>
  <si>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</si>
  <si>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</si>
  <si>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</si>
  <si>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</si>
  <si>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</si>
  <si>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</si>
  <si>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</si>
  <si>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</si>
  <si>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</si>
  <si>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</si>
  <si>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</si>
  <si>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</si>
  <si>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</si>
  <si>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</si>
  <si>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</si>
  <si>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</si>
  <si>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</si>
  <si>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</si>
  <si>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</si>
  <si>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</si>
  <si>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</si>
  <si>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</si>
  <si>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</si>
  <si>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</si>
  <si>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</si>
  <si>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</si>
  <si>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</si>
  <si>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</si>
  <si>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</si>
  <si>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</si>
  <si>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</si>
  <si>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</si>
  <si>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</si>
  <si>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</si>
  <si>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</si>
  <si>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</si>
  <si>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</si>
  <si>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</si>
  <si>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</si>
  <si>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</si>
  <si>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</si>
  <si>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</si>
  <si>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</si>
  <si>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</si>
  <si>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</si>
  <si>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</si>
  <si>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</si>
  <si>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</si>
  <si>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</si>
  <si>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</si>
  <si>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</si>
  <si>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</si>
  <si>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</si>
  <si>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</si>
  <si>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</si>
  <si>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</si>
  <si>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</si>
  <si>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</si>
  <si>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</si>
  <si>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</si>
  <si>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</si>
  <si>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</si>
  <si>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</si>
  <si>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</si>
  <si>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</si>
  <si>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</si>
  <si>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</si>
  <si>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</si>
  <si>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</si>
  <si>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</si>
  <si>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</si>
  <si>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</si>
  <si>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</si>
  <si>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</si>
  <si>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</si>
  <si>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</si>
  <si>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</si>
  <si>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</si>
  <si>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</si>
  <si>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</si>
  <si>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</si>
  <si>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</si>
  <si>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</si>
  <si>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</si>
  <si>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</si>
  <si>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</si>
  <si>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</si>
  <si>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</si>
  <si>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</si>
  <si>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</si>
  <si>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</si>
  <si>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</si>
  <si>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</si>
  <si>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</si>
  <si>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</si>
  <si>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</si>
  <si>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</si>
  <si>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</si>
  <si>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</si>
  <si>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</si>
  <si>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</si>
  <si>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</si>
  <si>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</si>
  <si>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</si>
  <si>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</si>
  <si>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</si>
  <si>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</si>
  <si>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</si>
  <si>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</si>
  <si>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</si>
  <si>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</si>
  <si>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</si>
  <si>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</si>
  <si>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</si>
  <si>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</si>
  <si>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</si>
  <si>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</si>
  <si>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</si>
  <si>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</si>
  <si>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</si>
  <si>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</si>
  <si>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</si>
  <si>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</si>
  <si>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</si>
  <si>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</si>
  <si>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</si>
  <si>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</si>
  <si>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</si>
  <si>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</si>
  <si>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</si>
  <si>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</si>
  <si>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</si>
  <si>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</si>
  <si>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</si>
  <si>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</si>
  <si>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</si>
  <si>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</si>
  <si>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</si>
  <si>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</si>
  <si>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</si>
  <si>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</si>
  <si>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</si>
  <si>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</si>
  <si>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</si>
  <si>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</si>
  <si>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</si>
  <si>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</si>
  <si>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</si>
  <si>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</si>
  <si>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</si>
  <si>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</si>
  <si>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</si>
  <si>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</si>
  <si>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</si>
  <si>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</si>
  <si>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</si>
  <si>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</si>
  <si>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</si>
  <si>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</si>
  <si>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</si>
  <si>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</si>
  <si>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</si>
  <si>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</si>
  <si>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</si>
  <si>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</si>
  <si>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</si>
  <si>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</si>
  <si>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</si>
  <si>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</si>
  <si>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</si>
  <si>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</si>
  <si>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</si>
  <si>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</si>
  <si>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</si>
  <si>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</si>
  <si>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</si>
  <si>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</si>
  <si>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</si>
  <si>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</si>
  <si>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</si>
  <si>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</si>
  <si>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</si>
  <si>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</si>
  <si>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</si>
  <si>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</si>
  <si>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</si>
  <si>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</si>
  <si>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</si>
  <si>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</si>
  <si>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</si>
  <si>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</si>
  <si>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</si>
  <si>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</si>
  <si>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</si>
  <si>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</si>
  <si>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</si>
  <si>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</si>
  <si>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</si>
  <si>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</si>
  <si>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</si>
  <si>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</si>
  <si>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</si>
  <si>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</si>
  <si>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</si>
  <si>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</si>
  <si>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</si>
  <si>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</si>
  <si>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</si>
  <si>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</si>
  <si>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</si>
  <si>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</si>
  <si>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</si>
  <si>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</si>
  <si>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</si>
  <si>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</si>
  <si>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</si>
  <si>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</si>
  <si>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</si>
  <si>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</si>
  <si>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</si>
  <si>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</si>
  <si>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</si>
  <si>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</si>
  <si>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</si>
  <si>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</si>
  <si>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</si>
  <si>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</si>
  <si>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</si>
  <si>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</si>
  <si>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</si>
  <si>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</si>
  <si>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</si>
  <si>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</si>
  <si>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</si>
  <si>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</si>
  <si>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</si>
  <si>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</si>
  <si>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</si>
  <si>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</si>
  <si>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</si>
  <si>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</si>
  <si>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</si>
  <si>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</si>
  <si>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</si>
  <si>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</si>
  <si>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</si>
  <si>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</si>
  <si>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</si>
  <si>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</si>
  <si>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</si>
  <si>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</si>
  <si>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</si>
  <si>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</si>
  <si>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</si>
  <si>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</si>
  <si>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</si>
  <si>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</si>
  <si>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</si>
  <si>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</si>
  <si>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</si>
  <si>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</si>
  <si>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</si>
  <si>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</si>
  <si>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</si>
  <si>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</si>
  <si>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</si>
  <si>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</si>
  <si>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</si>
  <si>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</si>
  <si>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</si>
  <si>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</si>
  <si>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</si>
  <si>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</si>
  <si>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</si>
  <si>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</si>
  <si>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</si>
  <si>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</si>
  <si>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</si>
  <si>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</si>
  <si>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</si>
  <si>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</si>
  <si>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</si>
  <si>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</si>
  <si>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</si>
  <si>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</si>
  <si>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</si>
  <si>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</si>
  <si>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</si>
  <si>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</si>
  <si>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</si>
  <si>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</si>
  <si>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</si>
  <si>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</si>
  <si>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</si>
  <si>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</si>
  <si>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</si>
  <si>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</si>
  <si>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</si>
  <si>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</si>
  <si>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</si>
  <si>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</si>
  <si>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</si>
  <si>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</si>
  <si>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</si>
  <si>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</si>
  <si>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</si>
  <si>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</si>
  <si>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</si>
  <si>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</si>
  <si>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</si>
  <si>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</si>
  <si>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</si>
  <si>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</si>
  <si>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</si>
  <si>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</si>
  <si>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</si>
  <si>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</si>
  <si>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</si>
  <si>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</si>
  <si>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</si>
  <si>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</si>
  <si>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</si>
  <si>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</si>
  <si>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</si>
  <si>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</si>
  <si>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</si>
  <si>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</si>
  <si>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</si>
  <si>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</si>
  <si>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</si>
  <si>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</si>
  <si>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</si>
  <si>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</si>
  <si>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</si>
  <si>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</si>
  <si>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</si>
  <si>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</si>
  <si>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</si>
  <si>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</si>
  <si>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</si>
  <si>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</si>
  <si>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</si>
  <si>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</si>
  <si>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</si>
  <si>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</si>
  <si>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</si>
  <si>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</si>
  <si>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</si>
  <si>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</si>
  <si>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</si>
  <si>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</si>
  <si>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</si>
  <si>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</si>
  <si>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</si>
  <si>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</si>
  <si>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</si>
  <si>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</si>
  <si>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</si>
  <si>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</si>
  <si>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</si>
  <si>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</si>
  <si>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</si>
  <si>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</si>
  <si>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</si>
  <si>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</si>
  <si>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</si>
  <si>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</si>
  <si>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</si>
  <si>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</si>
  <si>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</si>
  <si>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</si>
  <si>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</si>
  <si>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</si>
  <si>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</si>
  <si>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</si>
  <si>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</si>
  <si>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</si>
  <si>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</si>
  <si>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</si>
  <si>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</si>
  <si>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</si>
  <si>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</si>
  <si>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</si>
  <si>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</si>
  <si>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</si>
  <si>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</si>
  <si>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</si>
  <si>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</si>
  <si>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</si>
  <si>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</si>
  <si>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</si>
  <si>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</si>
  <si>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</si>
  <si>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</si>
  <si>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</si>
  <si>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</si>
  <si>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</si>
  <si>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</si>
  <si>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</si>
  <si>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</si>
  <si>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</si>
  <si>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</si>
  <si>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</si>
  <si>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</si>
  <si>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</si>
  <si>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</si>
  <si>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</si>
  <si>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</si>
  <si>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</si>
  <si>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</si>
  <si>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</si>
  <si>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</si>
  <si>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</si>
  <si>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</si>
  <si>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</si>
  <si>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</si>
  <si>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</si>
  <si>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</si>
  <si>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</si>
  <si>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</si>
  <si>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</si>
  <si>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</si>
  <si>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</si>
  <si>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</si>
  <si>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</si>
  <si>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</si>
  <si>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</si>
  <si>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</si>
  <si>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</si>
  <si>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</si>
  <si>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</si>
  <si>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</si>
  <si>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</si>
  <si>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</si>
  <si>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</si>
  <si>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</si>
  <si>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</si>
  <si>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</si>
  <si>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</si>
  <si>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</si>
  <si>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</si>
  <si>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</si>
  <si>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</si>
  <si>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</si>
  <si>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</si>
  <si>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</si>
  <si>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</si>
  <si>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</si>
  <si>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</si>
  <si>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</si>
  <si>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</si>
  <si>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</si>
  <si>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</si>
  <si>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</si>
  <si>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</si>
  <si>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</si>
  <si>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</si>
  <si>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</si>
  <si>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</si>
  <si>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</si>
  <si>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</si>
  <si>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</si>
  <si>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</si>
  <si>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</si>
  <si>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</si>
  <si>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</si>
  <si>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</si>
  <si>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</si>
  <si>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</si>
  <si>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</si>
  <si>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</si>
  <si>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</si>
  <si>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</si>
  <si>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</si>
  <si>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</si>
  <si>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</si>
  <si>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</si>
  <si>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</si>
  <si>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</si>
  <si>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</si>
  <si>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</si>
  <si>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</si>
  <si>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</si>
  <si>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</si>
  <si>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</si>
  <si>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</si>
  <si>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</si>
  <si>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</si>
  <si>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</si>
  <si>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</si>
  <si>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</si>
  <si>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</si>
  <si>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</si>
  <si>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</si>
  <si>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</si>
  <si>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</si>
  <si>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</si>
  <si>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</si>
  <si>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</si>
  <si>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</si>
  <si>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</si>
  <si>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</si>
  <si>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</si>
  <si>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</si>
  <si>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</si>
  <si>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</si>
  <si>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</si>
  <si>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</si>
  <si>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</si>
  <si>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</si>
  <si>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</si>
  <si>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</si>
  <si>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</si>
  <si>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</si>
  <si>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</si>
  <si>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</si>
  <si>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</si>
  <si>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</si>
  <si>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</si>
  <si>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</si>
  <si>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</si>
  <si>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</si>
  <si>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</si>
  <si>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</si>
  <si>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</si>
  <si>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</si>
  <si>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</si>
  <si>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</si>
  <si>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</si>
  <si>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</si>
  <si>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</si>
  <si>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</si>
  <si>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</si>
  <si>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</si>
  <si>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</si>
  <si>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</si>
  <si>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</si>
  <si>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</si>
  <si>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</si>
  <si>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</si>
  <si>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</si>
  <si>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</si>
  <si>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</si>
  <si>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</si>
  <si>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</si>
  <si>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</si>
  <si>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</si>
  <si>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</si>
  <si>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</si>
  <si>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</si>
  <si>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</si>
  <si>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</si>
  <si>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</si>
  <si>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</si>
  <si>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</si>
  <si>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</si>
  <si>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</si>
  <si>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</si>
  <si>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</si>
  <si>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</si>
  <si>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</si>
  <si>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</si>
  <si>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</si>
  <si>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</si>
  <si>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</si>
  <si>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</si>
  <si>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</si>
  <si>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</si>
  <si>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</si>
  <si>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</si>
  <si>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</si>
  <si>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</si>
  <si>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</si>
  <si>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</si>
  <si>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</si>
  <si>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</si>
  <si>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</si>
  <si>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</si>
  <si>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</si>
  <si>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</si>
  <si>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</si>
  <si>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</si>
  <si>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</si>
  <si>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</si>
  <si>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</si>
  <si>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</si>
  <si>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</si>
  <si>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</si>
  <si>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</si>
  <si>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</si>
  <si>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</si>
  <si>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</si>
  <si>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</si>
  <si>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</si>
  <si>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</si>
  <si>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</si>
  <si>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</si>
  <si>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</si>
  <si>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</si>
  <si>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</si>
  <si>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</si>
  <si>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</si>
  <si>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</si>
  <si>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</si>
  <si>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</si>
  <si>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</si>
  <si>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</si>
  <si>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</si>
  <si>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</si>
  <si>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</si>
  <si>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</si>
  <si>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</si>
  <si>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</si>
  <si>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</si>
  <si>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</si>
  <si>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</si>
  <si>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</si>
  <si>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</si>
  <si>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</si>
  <si>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</si>
  <si>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</si>
  <si>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</si>
  <si>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</si>
  <si>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</si>
  <si>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</si>
  <si>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</si>
  <si>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</si>
  <si>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</si>
  <si>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</si>
  <si>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</si>
  <si>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</si>
  <si>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</si>
  <si>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</si>
  <si>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</si>
  <si>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</si>
  <si>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</si>
  <si>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</si>
  <si>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</si>
  <si>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</si>
  <si>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</si>
  <si>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</si>
  <si>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</si>
  <si>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</si>
  <si>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</si>
  <si>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</si>
  <si>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</si>
  <si>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</si>
  <si>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</si>
  <si>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</si>
  <si>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</si>
  <si>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</si>
  <si>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</si>
  <si>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</si>
  <si>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</si>
  <si>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</si>
  <si>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</si>
  <si>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</si>
  <si>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</si>
  <si>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</si>
  <si>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</si>
  <si>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</si>
  <si>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</si>
  <si>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</si>
  <si>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</si>
  <si>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</si>
  <si>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</si>
  <si>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</si>
  <si>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</si>
  <si>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</si>
  <si>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</si>
  <si>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</si>
  <si>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</si>
  <si>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</si>
  <si>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</si>
  <si>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</si>
  <si>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</si>
  <si>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</si>
  <si>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</si>
  <si>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</si>
  <si>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</si>
  <si>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</si>
  <si>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</si>
  <si>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</si>
  <si>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</si>
  <si>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</si>
  <si>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</si>
  <si>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</si>
  <si>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</si>
  <si>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</si>
  <si>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</si>
  <si>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</si>
  <si>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</si>
  <si>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</si>
  <si>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</si>
  <si>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</si>
  <si>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</si>
  <si>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</si>
  <si>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</si>
  <si>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</si>
  <si>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</si>
  <si>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</si>
  <si>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</si>
  <si>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</si>
  <si>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</si>
  <si>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</si>
  <si>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</si>
  <si>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</si>
  <si>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</si>
  <si>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</si>
  <si>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</si>
  <si>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</si>
  <si>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</si>
  <si>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</si>
  <si>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</si>
  <si>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</si>
  <si>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</si>
  <si>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</si>
  <si>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</si>
  <si>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</si>
  <si>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</si>
  <si>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</si>
  <si>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</si>
  <si>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</si>
  <si>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</si>
  <si>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</si>
  <si>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</si>
  <si>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</si>
  <si>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</si>
  <si>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</si>
  <si>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</si>
  <si>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</si>
  <si>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</si>
  <si>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</si>
  <si>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</si>
  <si>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</si>
  <si>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</si>
  <si>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</si>
  <si>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</si>
  <si>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</si>
  <si>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</si>
  <si>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</si>
  <si>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</si>
  <si>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</si>
  <si>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</si>
  <si>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</si>
  <si>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</si>
  <si>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</si>
  <si>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</si>
  <si>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</si>
  <si>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</si>
  <si>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</si>
  <si>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</si>
  <si>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</si>
  <si>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</si>
  <si>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</si>
  <si>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</si>
  <si>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</si>
  <si>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</si>
  <si>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</si>
  <si>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</si>
  <si>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</si>
  <si>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</si>
  <si>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</si>
  <si>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</si>
  <si>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</si>
  <si>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</si>
  <si>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</si>
  <si>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</si>
  <si>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</si>
  <si>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</si>
  <si>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</si>
  <si>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</si>
  <si>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</si>
  <si>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</si>
  <si>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</si>
  <si>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</si>
  <si>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</si>
  <si>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</si>
  <si>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</si>
  <si>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</si>
  <si>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</si>
  <si>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</si>
  <si>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</si>
  <si>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</si>
  <si>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</si>
  <si>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</si>
  <si>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</si>
  <si>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</si>
  <si>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</si>
  <si>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</si>
  <si>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</si>
  <si>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</si>
  <si>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</si>
  <si>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</si>
  <si>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</si>
  <si>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</si>
  <si>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</si>
  <si>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</si>
  <si>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</si>
  <si>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</si>
  <si>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</si>
  <si>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</si>
  <si>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</si>
  <si>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</si>
  <si>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</si>
  <si>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</si>
  <si>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</si>
  <si>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</si>
  <si>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</si>
  <si>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</si>
  <si>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</si>
  <si>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</si>
  <si>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</si>
  <si>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</si>
  <si>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</si>
  <si>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</si>
  <si>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</si>
  <si>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</si>
  <si>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</si>
  <si>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</si>
  <si>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</si>
  <si>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</si>
  <si>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</si>
  <si>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</si>
  <si>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</si>
  <si>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</si>
  <si>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</si>
  <si>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</si>
  <si>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</si>
  <si>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</si>
  <si>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</si>
  <si>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</si>
  <si>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</si>
  <si>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</si>
  <si>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</si>
  <si>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</si>
  <si>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</si>
  <si>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</si>
  <si>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</si>
  <si>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</si>
  <si>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</si>
  <si>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</si>
  <si>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</si>
  <si>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</si>
  <si>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</si>
  <si>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</si>
  <si>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</si>
  <si>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</si>
  <si>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</si>
  <si>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</si>
  <si>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</si>
  <si>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</si>
  <si>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</si>
  <si>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</si>
  <si>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</si>
  <si>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</si>
  <si>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</si>
  <si>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</si>
  <si>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</si>
  <si>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</si>
  <si>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</si>
  <si>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</si>
  <si>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</si>
  <si>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</si>
  <si>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</si>
  <si>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</si>
  <si>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</si>
  <si>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</si>
  <si>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</si>
  <si>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</si>
  <si>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</si>
  <si>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</si>
  <si>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</si>
  <si>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</si>
  <si>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</si>
  <si>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</si>
  <si>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</si>
  <si>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</si>
  <si>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</si>
  <si>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</si>
  <si>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</si>
  <si>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</si>
  <si>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</si>
  <si>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</si>
  <si>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</si>
  <si>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</si>
  <si>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</si>
  <si>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</si>
  <si>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</si>
  <si>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</si>
  <si>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</si>
  <si>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</si>
  <si>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</si>
  <si>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</si>
  <si>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</si>
  <si>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</si>
  <si>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</si>
  <si>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</si>
  <si>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</si>
  <si>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</si>
  <si>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</si>
  <si>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</si>
  <si>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</si>
  <si>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</si>
  <si>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</si>
  <si>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</si>
  <si>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</si>
  <si>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</si>
  <si>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</si>
  <si>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</si>
  <si>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</si>
  <si>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</si>
  <si>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</si>
  <si>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</si>
  <si>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</si>
  <si>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</si>
  <si>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</si>
  <si>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</si>
  <si>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</si>
  <si>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</si>
  <si>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</si>
  <si>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</si>
  <si>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</si>
  <si>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</si>
  <si>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</si>
  <si>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</si>
  <si>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</si>
  <si>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</si>
  <si>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</si>
  <si>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</si>
  <si>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</si>
  <si>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</si>
  <si>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</si>
  <si>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</si>
  <si>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</si>
  <si>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</si>
  <si>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</si>
  <si>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</si>
  <si>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</si>
  <si>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</si>
  <si>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</si>
  <si>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</si>
  <si>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</si>
  <si>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</si>
  <si>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</si>
  <si>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</si>
  <si>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</si>
  <si>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</si>
  <si>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</si>
  <si>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</si>
  <si>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</si>
  <si>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</si>
  <si>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</si>
  <si>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</si>
  <si>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</si>
  <si>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</si>
  <si>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</si>
  <si>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</si>
  <si>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</si>
  <si>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</si>
  <si>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</si>
  <si>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</si>
  <si>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</si>
  <si>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</si>
  <si>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</si>
  <si>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</si>
  <si>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</si>
  <si>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</si>
  <si>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</si>
  <si>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</si>
  <si>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</si>
  <si>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</si>
  <si>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</si>
  <si>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</si>
  <si>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</si>
  <si>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</si>
  <si>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</si>
  <si>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</si>
  <si>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</si>
  <si>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</si>
  <si>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</si>
  <si>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</si>
  <si>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</si>
  <si>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</si>
  <si>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</si>
  <si>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</si>
  <si>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</si>
  <si>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</si>
  <si>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</si>
  <si>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</si>
  <si>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</si>
  <si>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</si>
  <si>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</si>
  <si>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</si>
  <si>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</si>
  <si>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</si>
  <si>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</si>
  <si>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</si>
  <si>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</si>
  <si>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</si>
  <si>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</si>
  <si>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</si>
  <si>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</si>
  <si>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</si>
  <si>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</si>
  <si>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</si>
  <si>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</si>
  <si>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</si>
  <si>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</si>
  <si>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</si>
  <si>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</si>
  <si>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</si>
  <si>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</si>
  <si>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</si>
  <si>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</si>
  <si>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</si>
  <si>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</si>
  <si>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</si>
  <si>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</si>
  <si>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</si>
  <si>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</si>
  <si>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</si>
  <si>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</si>
  <si>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</si>
  <si>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</si>
  <si>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</si>
  <si>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</si>
  <si>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</si>
  <si>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</si>
  <si>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</si>
  <si>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</si>
  <si>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</si>
  <si>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</si>
  <si>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</si>
  <si>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</si>
  <si>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</si>
  <si>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</si>
  <si>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</si>
  <si>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</si>
  <si>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</si>
  <si>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</si>
  <si>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</si>
  <si>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</si>
  <si>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</si>
  <si>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</si>
  <si>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</si>
  <si>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</si>
  <si>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</si>
  <si>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</si>
  <si>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</si>
  <si>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</si>
  <si>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</si>
  <si>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</si>
  <si>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</si>
  <si>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</si>
  <si>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</si>
  <si>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</si>
  <si>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</si>
  <si>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</si>
  <si>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</si>
  <si>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</si>
  <si>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</si>
  <si>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</si>
  <si>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</si>
  <si>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</si>
  <si>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</si>
  <si>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</si>
  <si>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</si>
  <si>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</si>
  <si>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</si>
  <si>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</si>
  <si>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</si>
  <si>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</si>
  <si>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</si>
  <si>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</si>
  <si>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</si>
  <si>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</si>
  <si>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</si>
  <si>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</si>
  <si>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</si>
  <si>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</si>
  <si>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</si>
  <si>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</si>
  <si>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</si>
  <si>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</si>
  <si>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</si>
  <si>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</si>
  <si>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</si>
  <si>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</si>
  <si>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</si>
  <si>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</si>
  <si>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</si>
  <si>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</si>
  <si>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</si>
  <si>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</si>
  <si>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</si>
  <si>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</si>
  <si>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</si>
  <si>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</si>
  <si>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</si>
  <si>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</si>
  <si>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</si>
  <si>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</si>
  <si>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</si>
  <si>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</si>
  <si>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</si>
  <si>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</si>
  <si>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</si>
  <si>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</si>
  <si>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</si>
  <si>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</si>
  <si>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</si>
  <si>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</si>
  <si>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</si>
  <si>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</si>
  <si>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</si>
  <si>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</si>
  <si>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</si>
  <si>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</si>
  <si>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</si>
  <si>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</si>
  <si>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</si>
  <si>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</si>
  <si>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</si>
  <si>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</si>
  <si>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</si>
  <si>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</si>
  <si>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</si>
  <si>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</si>
  <si>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</si>
  <si>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</si>
  <si>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</si>
  <si>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</si>
  <si>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</si>
  <si>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</si>
  <si>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</si>
  <si>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</si>
  <si>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</si>
  <si>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</si>
  <si>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</si>
  <si>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</si>
  <si>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</si>
  <si>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</si>
  <si>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</si>
  <si>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</si>
  <si>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</si>
  <si>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</si>
  <si>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</si>
  <si>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</si>
  <si>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</si>
  <si>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</si>
  <si>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</si>
  <si>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</si>
  <si>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</si>
  <si>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</si>
  <si>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</si>
  <si>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</si>
  <si>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</si>
  <si>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</si>
  <si>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</si>
  <si>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</si>
  <si>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</si>
  <si>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</si>
  <si>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</si>
  <si>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</si>
  <si>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</si>
  <si>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</si>
  <si>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</si>
  <si>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</si>
  <si>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</si>
  <si>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</si>
  <si>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</si>
  <si>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</si>
  <si>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</si>
  <si>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</si>
  <si>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</si>
  <si>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</si>
  <si>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</si>
  <si>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</si>
  <si>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</si>
  <si>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</si>
  <si>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</si>
  <si>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</si>
  <si>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</si>
  <si>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</si>
  <si>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</si>
  <si>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</si>
  <si>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</si>
  <si>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</si>
  <si>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</si>
  <si>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</si>
  <si>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</si>
  <si>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</si>
  <si>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</si>
  <si>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</si>
  <si>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</si>
  <si>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</si>
  <si>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</si>
  <si>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</si>
  <si>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</si>
  <si>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</si>
  <si>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</si>
  <si>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</si>
  <si>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</si>
  <si>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</si>
  <si>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</si>
  <si>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</si>
  <si>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</si>
  <si>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</si>
  <si>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</si>
  <si>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</si>
  <si>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</si>
  <si>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</si>
  <si>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</si>
  <si>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</si>
  <si>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</si>
  <si>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</si>
  <si>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</si>
  <si>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</si>
  <si>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</si>
  <si>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</si>
  <si>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</si>
  <si>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</si>
  <si>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</si>
  <si>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</si>
  <si>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</si>
  <si>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</si>
  <si>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</si>
  <si>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</si>
  <si>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</si>
  <si>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</si>
  <si>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</si>
  <si>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</si>
  <si>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</si>
  <si>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</si>
  <si>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</si>
  <si>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</si>
  <si>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</si>
  <si>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</si>
  <si>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</si>
  <si>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</si>
  <si>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</si>
  <si>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</si>
  <si>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</si>
  <si>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</si>
  <si>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</si>
  <si>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</si>
  <si>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</si>
  <si>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</si>
  <si>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</si>
  <si>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</si>
  <si>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</si>
  <si>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</si>
  <si>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</si>
  <si>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</si>
  <si>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</si>
  <si>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</si>
  <si>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</si>
  <si>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</si>
  <si>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</si>
  <si>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</si>
  <si>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</si>
  <si>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</si>
  <si>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</si>
  <si>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</si>
  <si>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</si>
  <si>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</si>
  <si>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</si>
  <si>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</si>
  <si>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</si>
  <si>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</si>
  <si>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</si>
  <si>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</si>
  <si>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</si>
  <si>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</si>
  <si>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</si>
  <si>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</si>
  <si>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</si>
  <si>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</si>
  <si>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</si>
  <si>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</si>
  <si>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</si>
  <si>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</si>
  <si>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</si>
  <si>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</si>
  <si>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</si>
  <si>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</si>
  <si>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</si>
  <si>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</si>
  <si>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</si>
  <si>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</si>
  <si>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</si>
  <si>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</si>
  <si>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</si>
  <si>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</si>
  <si>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</si>
  <si>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</si>
  <si>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</si>
  <si>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</si>
  <si>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</si>
  <si>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</si>
  <si>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</si>
  <si>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</si>
  <si>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</si>
  <si>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</si>
  <si>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</si>
  <si>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</si>
  <si>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</si>
  <si>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</si>
  <si>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</si>
  <si>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</si>
  <si>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</si>
  <si>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</si>
  <si>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</si>
  <si>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</si>
  <si>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</si>
  <si>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</si>
  <si>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</si>
  <si>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</si>
  <si>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</si>
  <si>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</si>
  <si>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</si>
  <si>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</si>
  <si>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</si>
  <si>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</si>
  <si>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</si>
  <si>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</si>
  <si>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</si>
  <si>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</si>
  <si>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</si>
  <si>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</si>
  <si>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</si>
  <si>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</si>
  <si>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</si>
  <si>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</si>
  <si>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</si>
  <si>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</si>
  <si>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</si>
  <si>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</si>
  <si>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</si>
  <si>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</si>
  <si>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</si>
  <si>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</si>
  <si>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</si>
  <si>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</si>
  <si>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</si>
  <si>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</si>
  <si>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</si>
  <si>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</si>
  <si>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</si>
  <si>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</si>
  <si>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</si>
  <si>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</si>
  <si>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</si>
  <si>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</si>
  <si>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</si>
  <si>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</si>
  <si>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</si>
  <si>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</si>
  <si>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</si>
  <si>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</si>
  <si>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</si>
  <si>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</si>
  <si>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</si>
  <si>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</si>
  <si>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</si>
  <si>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</si>
  <si>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</si>
  <si>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</si>
  <si>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</si>
  <si>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</si>
  <si>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</si>
  <si>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</si>
  <si>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</si>
  <si>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</si>
  <si>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</si>
  <si>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</si>
  <si>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</si>
  <si>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</si>
  <si>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</si>
  <si>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</si>
  <si>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</si>
  <si>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</si>
  <si>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</si>
  <si>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</si>
  <si>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</si>
  <si>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</si>
  <si>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</si>
  <si>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</si>
  <si>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</si>
  <si>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</si>
  <si>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</si>
  <si>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</si>
  <si>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</si>
  <si>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</si>
  <si>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</si>
  <si>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</si>
  <si>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</si>
  <si>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</si>
  <si>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</si>
  <si>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</si>
  <si>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</si>
  <si>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</si>
  <si>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</si>
  <si>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</si>
  <si>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</si>
  <si>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</si>
  <si>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</si>
  <si>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</si>
  <si>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</si>
  <si>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</si>
  <si>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</si>
  <si>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</si>
  <si>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</si>
  <si>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</si>
  <si>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</si>
  <si>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</si>
  <si>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</si>
  <si>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</si>
  <si>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</si>
  <si>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</si>
  <si>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</si>
  <si>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</si>
  <si>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</si>
  <si>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</si>
  <si>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</si>
  <si>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</si>
  <si>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</si>
  <si>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</si>
  <si>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</si>
  <si>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</si>
  <si>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</si>
  <si>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</si>
  <si>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</si>
  <si>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</si>
  <si>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</si>
  <si>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</si>
  <si>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</si>
  <si>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</si>
  <si>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</si>
  <si>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</si>
  <si>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</si>
  <si>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</si>
  <si>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</si>
  <si>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</si>
  <si>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</si>
  <si>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</si>
  <si>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</si>
  <si>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</si>
  <si>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</si>
  <si>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</si>
  <si>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</si>
  <si>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</si>
  <si>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</si>
  <si>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</si>
  <si>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</si>
  <si>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</si>
  <si>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</si>
  <si>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</si>
  <si>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</si>
  <si>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</si>
  <si>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</si>
  <si>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</si>
  <si>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</si>
  <si>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</si>
  <si>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</si>
  <si>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</si>
  <si>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</si>
  <si>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</si>
  <si>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</si>
  <si>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</si>
  <si>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</si>
  <si>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</si>
  <si>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</si>
  <si>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</si>
  <si>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</si>
  <si>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</si>
  <si>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</si>
  <si>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</si>
  <si>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</si>
  <si>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</si>
  <si>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</si>
  <si>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</si>
  <si>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</si>
  <si>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</si>
  <si>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</si>
  <si>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</si>
  <si>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</si>
  <si>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</si>
  <si>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</si>
  <si>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</si>
  <si>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</si>
  <si>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</si>
  <si>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</si>
  <si>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</si>
  <si>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</si>
  <si>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</si>
  <si>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</si>
  <si>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</si>
  <si>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</si>
  <si>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</si>
  <si>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</si>
  <si>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</si>
  <si>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</si>
  <si>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</si>
  <si>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</si>
  <si>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</si>
  <si>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</si>
  <si>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</si>
  <si>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</si>
  <si>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</si>
  <si>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</si>
  <si>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</si>
  <si>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</si>
  <si>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</si>
  <si>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</si>
  <si>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</si>
  <si>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</si>
  <si>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</si>
  <si>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</si>
  <si>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</si>
  <si>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</si>
  <si>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</si>
  <si>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</si>
  <si>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</si>
  <si>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</si>
  <si>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</si>
  <si>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</si>
  <si>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</si>
  <si>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</si>
  <si>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</si>
  <si>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</si>
  <si>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</si>
  <si>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</si>
  <si>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</si>
  <si>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</si>
  <si>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</si>
  <si>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</si>
  <si>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</si>
  <si>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</si>
  <si>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</si>
  <si>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</si>
  <si>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</si>
  <si>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</si>
  <si>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</si>
  <si>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</si>
  <si>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</si>
  <si>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</si>
  <si>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</si>
  <si>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</si>
  <si>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</si>
  <si>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</si>
  <si>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</si>
  <si>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</si>
  <si>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</si>
  <si>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</si>
  <si>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</si>
  <si>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</si>
  <si>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</si>
  <si>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</si>
  <si>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</si>
  <si>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</si>
  <si>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</si>
  <si>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</si>
  <si>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</si>
  <si>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</si>
  <si>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</si>
  <si>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</si>
  <si>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</si>
  <si>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</si>
  <si>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</si>
  <si>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</si>
  <si>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</si>
  <si>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</si>
  <si>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</si>
  <si>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</si>
  <si>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</si>
  <si>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</si>
  <si>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</si>
  <si>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</si>
  <si>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</si>
  <si>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</si>
  <si>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</si>
  <si>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</si>
  <si>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</si>
  <si>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</si>
  <si>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</si>
  <si>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</si>
  <si>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</si>
  <si>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</si>
  <si>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</si>
  <si>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</si>
  <si>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</si>
  <si>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</si>
  <si>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</si>
  <si>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</si>
  <si>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</si>
  <si>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</si>
  <si>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</si>
  <si>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</si>
  <si>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</si>
  <si>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</si>
  <si>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</si>
  <si>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</si>
  <si>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</si>
  <si>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</si>
  <si>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</si>
  <si>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</si>
  <si>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</si>
  <si>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</si>
  <si>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</si>
  <si>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</si>
  <si>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</si>
  <si>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</si>
  <si>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</si>
  <si>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</si>
  <si>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</si>
  <si>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</si>
  <si>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</si>
  <si>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</si>
  <si>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</si>
  <si>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</si>
  <si>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</si>
  <si>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</si>
  <si>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</si>
  <si>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</si>
  <si>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</si>
  <si>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</si>
  <si>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</si>
  <si>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</si>
  <si>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</si>
  <si>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</si>
  <si>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</si>
  <si>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</si>
  <si>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</si>
  <si>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</si>
  <si>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</si>
  <si>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</si>
  <si>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</si>
  <si>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</si>
  <si>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</si>
  <si>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</si>
  <si>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</si>
  <si>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</si>
  <si>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</si>
  <si>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</si>
  <si>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</si>
  <si>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</si>
  <si>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</si>
  <si>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</si>
  <si>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</si>
  <si>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</si>
  <si>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</si>
  <si>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</si>
  <si>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</si>
  <si>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</si>
  <si>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</si>
  <si>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</si>
  <si>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</si>
  <si>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</si>
  <si>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</si>
  <si>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</si>
  <si>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</si>
  <si>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</si>
  <si>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</si>
  <si>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</si>
  <si>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</si>
  <si>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</si>
  <si>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</si>
  <si>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</si>
  <si>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</si>
  <si>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</si>
  <si>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</si>
  <si>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</si>
  <si>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</si>
  <si>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</si>
  <si>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</si>
  <si>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</si>
  <si>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</si>
  <si>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</si>
  <si>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</si>
  <si>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</si>
  <si>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</si>
  <si>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</si>
  <si>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</si>
  <si>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</si>
  <si>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</si>
  <si>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</si>
  <si>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</si>
  <si>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</si>
  <si>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</si>
  <si>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</si>
  <si>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</si>
  <si>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</si>
  <si>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</si>
  <si>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</si>
  <si>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</si>
  <si>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</si>
  <si>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</si>
  <si>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</si>
  <si>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</si>
  <si>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</si>
  <si>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</si>
  <si>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</si>
  <si>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</si>
  <si>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</si>
  <si>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</si>
  <si>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</si>
  <si>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</si>
  <si>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</si>
  <si>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</si>
  <si>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</si>
  <si>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</si>
  <si>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</si>
  <si>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</si>
  <si>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</si>
  <si>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</si>
  <si>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</si>
  <si>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</si>
  <si>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</si>
  <si>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</si>
  <si>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</si>
  <si>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</si>
  <si>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</si>
  <si>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</si>
  <si>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</si>
  <si>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</si>
  <si>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</si>
  <si>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</si>
  <si>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</si>
  <si>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</si>
  <si>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</si>
  <si>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</si>
  <si>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</si>
  <si>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</si>
  <si>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</si>
  <si>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</si>
  <si>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</si>
  <si>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</si>
  <si>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</si>
  <si>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</si>
  <si>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</si>
  <si>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</si>
  <si>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</si>
  <si>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</si>
  <si>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</si>
  <si>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</si>
  <si>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</si>
  <si>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</si>
  <si>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</si>
  <si>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</si>
  <si>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</si>
  <si>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</si>
  <si>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</si>
  <si>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</si>
  <si>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</si>
  <si>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</si>
  <si>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</si>
  <si>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</si>
  <si>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</si>
  <si>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</si>
  <si>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</si>
  <si>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</si>
  <si>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</si>
  <si>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</si>
  <si>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</si>
  <si>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</si>
  <si>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</si>
  <si>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</si>
  <si>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</si>
  <si>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</si>
  <si>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</si>
  <si>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</si>
  <si>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</si>
  <si>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</si>
  <si>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</si>
  <si>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</si>
  <si>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</si>
  <si>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</si>
  <si>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</si>
  <si>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</si>
  <si>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</si>
  <si>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</si>
  <si>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</si>
  <si>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</si>
  <si>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</si>
  <si>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</si>
  <si>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</si>
  <si>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</si>
  <si>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</si>
  <si>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</si>
  <si>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</si>
  <si>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</si>
  <si>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</si>
  <si>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</si>
  <si>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</si>
  <si>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</si>
  <si>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</si>
  <si>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</si>
  <si>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</si>
  <si>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</si>
  <si>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</si>
  <si>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</si>
  <si>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</si>
  <si>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</si>
  <si>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</si>
  <si>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</si>
  <si>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</si>
  <si>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</si>
  <si>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</si>
  <si>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</si>
  <si>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</si>
  <si>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</si>
  <si>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</si>
  <si>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</si>
  <si>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</si>
  <si>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</si>
  <si>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</si>
  <si>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</si>
  <si>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</si>
  <si>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</si>
  <si>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</si>
  <si>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</si>
  <si>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</si>
  <si>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</si>
  <si>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</si>
  <si>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</si>
  <si>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</si>
  <si>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</si>
  <si>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</si>
  <si>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</si>
  <si>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</si>
  <si>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</si>
  <si>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</si>
  <si>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</si>
  <si>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</si>
  <si>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</si>
  <si>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</si>
  <si>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</si>
  <si>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</si>
  <si>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</si>
  <si>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</si>
  <si>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</si>
  <si>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</si>
  <si>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</si>
  <si>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</si>
  <si>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</si>
  <si>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</si>
  <si>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</si>
  <si>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</si>
  <si>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</si>
  <si>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</si>
  <si>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</si>
  <si>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</si>
  <si>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</si>
  <si>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</si>
  <si>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</si>
  <si>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</si>
  <si>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</si>
  <si>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</si>
  <si>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</si>
  <si>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</si>
  <si>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</si>
  <si>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</si>
  <si>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</si>
  <si>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</si>
  <si>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</si>
  <si>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</si>
  <si>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</si>
  <si>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</si>
  <si>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</si>
  <si>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</si>
  <si>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</si>
  <si>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</si>
  <si>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</si>
  <si>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</si>
  <si>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</si>
  <si>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</si>
  <si>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</si>
  <si>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</si>
  <si>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</si>
  <si>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</si>
  <si>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</si>
  <si>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</si>
  <si>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</si>
  <si>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</si>
  <si>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</si>
  <si>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</si>
  <si>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</si>
  <si>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</si>
  <si>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</si>
  <si>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</si>
  <si>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</si>
  <si>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</si>
  <si>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</si>
  <si>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</si>
  <si>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</si>
  <si>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</si>
  <si>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</si>
  <si>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</si>
  <si>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</si>
  <si>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</si>
  <si>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</si>
  <si>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</si>
  <si>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</si>
  <si>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</si>
  <si>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</si>
  <si>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</si>
  <si>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</si>
  <si>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</si>
  <si>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</si>
  <si>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</si>
  <si>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</si>
  <si>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</si>
  <si>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</si>
  <si>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</si>
  <si>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</si>
  <si>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</si>
  <si>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</si>
  <si>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</si>
  <si>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</si>
  <si>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</si>
  <si>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</si>
  <si>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</si>
  <si>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</si>
  <si>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</si>
  <si>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</si>
  <si>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</si>
  <si>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</si>
  <si>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</si>
  <si>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</si>
  <si>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</si>
  <si>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</si>
  <si>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</si>
  <si>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</si>
  <si>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</si>
  <si>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</si>
  <si>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</si>
  <si>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</si>
  <si>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</si>
  <si>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</si>
  <si>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</si>
  <si>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</si>
  <si>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</si>
  <si>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</si>
  <si>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</si>
  <si>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</si>
  <si>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</si>
  <si>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</si>
  <si>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</si>
  <si>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</si>
  <si>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</si>
  <si>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</si>
  <si>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</si>
  <si>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</si>
  <si>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</si>
  <si>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</si>
  <si>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</si>
  <si>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</si>
  <si>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</si>
  <si>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</si>
  <si>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</si>
  <si>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</si>
  <si>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</si>
  <si>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</si>
  <si>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</si>
  <si>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</si>
  <si>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</si>
  <si>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</si>
  <si>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</si>
  <si>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</si>
  <si>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</si>
  <si>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</si>
  <si>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</si>
  <si>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</si>
  <si>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</si>
  <si>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</si>
  <si>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</si>
  <si>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</si>
  <si>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</si>
  <si>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</si>
  <si>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</si>
  <si>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</si>
  <si>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</si>
  <si>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</si>
  <si>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</si>
  <si>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</si>
  <si>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</si>
  <si>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</si>
  <si>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</si>
  <si>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</si>
  <si>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</si>
  <si>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</si>
  <si>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</si>
  <si>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</si>
  <si>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</si>
  <si>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</si>
  <si>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</si>
  <si>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</si>
  <si>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</si>
  <si>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</si>
  <si>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</si>
  <si>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</si>
  <si>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</si>
  <si>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</si>
  <si>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</si>
  <si>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</si>
  <si>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</si>
  <si>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</si>
  <si>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</si>
  <si>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</si>
  <si>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</si>
  <si>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</si>
  <si>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</si>
  <si>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</si>
  <si>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</si>
  <si>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</si>
  <si>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</si>
  <si>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</si>
  <si>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</si>
  <si>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</si>
  <si>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</si>
  <si>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</si>
  <si>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</si>
  <si>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</si>
  <si>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</si>
  <si>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</si>
  <si>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</si>
  <si>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</si>
  <si>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</si>
  <si>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</si>
  <si>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</si>
  <si>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</si>
  <si>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</si>
  <si>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</si>
  <si>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</si>
  <si>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</si>
  <si>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</si>
  <si>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</si>
  <si>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</si>
  <si>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</si>
  <si>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</si>
  <si>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</si>
  <si>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</si>
  <si>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</si>
  <si>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</si>
  <si>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</si>
  <si>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</si>
  <si>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</si>
  <si>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</si>
  <si>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</si>
  <si>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</si>
  <si>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</si>
  <si>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</si>
  <si>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</si>
  <si>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</si>
  <si>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</si>
  <si>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</si>
  <si>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</si>
  <si>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</si>
  <si>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</si>
  <si>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</si>
  <si>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</si>
  <si>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</si>
  <si>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</si>
  <si>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</si>
  <si>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</si>
  <si>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</si>
  <si>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</si>
  <si>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</si>
  <si>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</si>
  <si>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</si>
  <si>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</si>
  <si>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</si>
  <si>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</si>
  <si>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</si>
  <si>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</si>
  <si>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</si>
  <si>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</si>
  <si>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</si>
  <si>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</si>
  <si>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</si>
  <si>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</si>
  <si>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</si>
  <si>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</si>
  <si>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</si>
  <si>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</si>
  <si>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</si>
  <si>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</si>
  <si>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</si>
  <si>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</si>
  <si>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</si>
  <si>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</si>
  <si>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</si>
  <si>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</si>
  <si>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</si>
  <si>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</si>
  <si>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</si>
  <si>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</si>
  <si>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</si>
  <si>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</si>
  <si>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</si>
  <si>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</si>
  <si>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</si>
  <si>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</si>
  <si>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</si>
  <si>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</si>
  <si>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</si>
  <si>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</si>
  <si>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</si>
  <si>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</si>
  <si>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</si>
  <si>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</si>
  <si>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</si>
  <si>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</si>
  <si>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</si>
  <si>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</si>
  <si>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</si>
  <si>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</si>
  <si>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</si>
  <si>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</si>
  <si>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</si>
  <si>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</si>
  <si>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</si>
  <si>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</si>
  <si>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</si>
  <si>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</si>
  <si>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</si>
  <si>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</si>
  <si>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</si>
  <si>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</si>
  <si>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</si>
  <si>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</si>
  <si>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</si>
  <si>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</si>
  <si>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</si>
  <si>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</si>
  <si>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</si>
  <si>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</si>
  <si>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</si>
  <si>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</si>
  <si>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</si>
  <si>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</si>
  <si>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</si>
  <si>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</si>
  <si>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</si>
  <si>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</si>
  <si>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</si>
  <si>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</si>
  <si>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</si>
  <si>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</si>
  <si>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</si>
  <si>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</si>
  <si>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</si>
  <si>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</si>
  <si>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</si>
  <si>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</si>
  <si>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</si>
  <si>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</si>
  <si>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</si>
  <si>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</si>
  <si>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</si>
  <si>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</si>
  <si>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</si>
  <si>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</si>
  <si>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</si>
  <si>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</si>
  <si>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</si>
  <si>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</si>
  <si>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</si>
  <si>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</si>
  <si>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</si>
  <si>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</si>
  <si>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</si>
  <si>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</si>
  <si>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</si>
  <si>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</si>
  <si>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</si>
  <si>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</si>
  <si>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</si>
  <si>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</si>
  <si>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</si>
  <si>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</si>
  <si>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</si>
  <si>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</si>
  <si>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</si>
  <si>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</si>
  <si>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</si>
  <si>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</si>
  <si>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</si>
  <si>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</si>
  <si>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</si>
  <si>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</si>
  <si>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</si>
  <si>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</si>
  <si>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</si>
  <si>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</si>
  <si>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</si>
  <si>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</si>
  <si>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</si>
  <si>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</si>
  <si>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</si>
  <si>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</si>
  <si>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</si>
  <si>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</si>
  <si>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</si>
  <si>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</si>
  <si>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</si>
  <si>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</si>
  <si>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</si>
  <si>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</si>
  <si>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</si>
  <si>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</si>
  <si>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</si>
  <si>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</si>
  <si>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</si>
  <si>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</si>
  <si>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</si>
  <si>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</si>
  <si>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</si>
  <si>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</si>
  <si>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</si>
  <si>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</si>
  <si>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</si>
  <si>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</si>
  <si>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</si>
  <si>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</si>
  <si>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</si>
  <si>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</si>
  <si>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</si>
  <si>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</si>
  <si>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</si>
  <si>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</si>
  <si>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</si>
  <si>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</si>
  <si>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</si>
  <si>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</si>
  <si>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</si>
  <si>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</si>
  <si>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</si>
  <si>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</si>
  <si>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</si>
  <si>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</si>
  <si>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</si>
  <si>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</si>
  <si>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</si>
  <si>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</si>
  <si>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</si>
  <si>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</si>
  <si>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</si>
  <si>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</si>
  <si>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</si>
  <si>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</si>
  <si>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</si>
  <si>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</si>
  <si>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</si>
  <si>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</si>
  <si>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</si>
  <si>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</si>
  <si>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</si>
  <si>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</si>
  <si>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</si>
  <si>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</si>
  <si>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</si>
  <si>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</si>
  <si>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</si>
  <si>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</si>
  <si>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</si>
  <si>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</si>
  <si>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</si>
  <si>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</si>
  <si>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</si>
  <si>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</si>
  <si>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</si>
  <si>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</si>
  <si>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</si>
  <si>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</si>
  <si>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</si>
  <si>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</si>
  <si>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</si>
  <si>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</si>
  <si>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</si>
  <si>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</si>
  <si>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</si>
  <si>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</si>
  <si>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</si>
  <si>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</si>
  <si>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</si>
  <si>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</si>
  <si>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</si>
  <si>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</si>
  <si>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</si>
  <si>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</si>
  <si>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</si>
  <si>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</si>
  <si>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</si>
  <si>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</si>
  <si>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</si>
  <si>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</si>
  <si>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</si>
  <si>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</si>
  <si>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</si>
  <si>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</si>
  <si>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</si>
  <si>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</si>
  <si>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</si>
  <si>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</si>
  <si>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</si>
  <si>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</si>
  <si>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</si>
  <si>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</si>
  <si>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</si>
  <si>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</si>
  <si>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</si>
  <si>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</si>
  <si>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</si>
  <si>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</si>
  <si>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</si>
  <si>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</si>
  <si>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</si>
  <si>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</si>
  <si>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</si>
  <si>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</si>
  <si>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</si>
  <si>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</si>
  <si>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</si>
  <si>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</si>
  <si>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</si>
  <si>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</si>
  <si>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</si>
  <si>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</si>
  <si>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</si>
  <si>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</si>
  <si>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</si>
  <si>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</si>
  <si>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</si>
  <si>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</si>
  <si>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</si>
  <si>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</si>
  <si>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</si>
  <si>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</si>
  <si>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</si>
  <si>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</si>
  <si>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</si>
  <si>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</si>
  <si>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</si>
  <si>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</si>
  <si>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</si>
  <si>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</si>
  <si>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</si>
  <si>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</si>
  <si>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</si>
  <si>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</si>
  <si>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</si>
  <si>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</si>
  <si>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</si>
  <si>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</si>
  <si>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</si>
  <si>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</si>
  <si>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</si>
  <si>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</si>
  <si>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</si>
  <si>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</si>
  <si>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</si>
  <si>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</si>
  <si>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</si>
  <si>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</si>
  <si>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</si>
  <si>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</si>
  <si>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</si>
  <si>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</si>
  <si>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</si>
  <si>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</si>
  <si>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</si>
  <si>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</si>
  <si>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</si>
  <si>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</si>
  <si>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</si>
  <si>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</si>
  <si>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</si>
  <si>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</si>
  <si>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</si>
  <si>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</si>
  <si>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</si>
  <si>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</si>
  <si>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</si>
  <si>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</si>
  <si>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</si>
  <si>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</si>
  <si>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</si>
  <si>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</si>
  <si>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</si>
  <si>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</si>
  <si>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</si>
  <si>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</si>
  <si>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</si>
  <si>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</si>
  <si>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</si>
  <si>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</si>
  <si>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</si>
  <si>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</si>
  <si>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</si>
  <si>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</si>
  <si>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</si>
  <si>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</si>
  <si>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</si>
  <si>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</si>
  <si>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</si>
  <si>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</si>
  <si>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</si>
  <si>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</si>
  <si>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</si>
  <si>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</si>
  <si>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</si>
  <si>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</si>
  <si>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</si>
  <si>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</si>
  <si>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</si>
  <si>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</si>
  <si>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</si>
  <si>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</si>
  <si>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</si>
  <si>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</si>
  <si>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</si>
  <si>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</si>
  <si>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</si>
  <si>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</si>
  <si>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</si>
  <si>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</si>
  <si>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</si>
  <si>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</si>
  <si>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</si>
  <si>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</si>
  <si>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</si>
  <si>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</si>
  <si>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</si>
  <si>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</si>
  <si>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</si>
  <si>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</si>
  <si>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</si>
  <si>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</si>
  <si>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</si>
  <si>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</si>
  <si>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</si>
  <si>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</si>
  <si>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</si>
  <si>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</si>
  <si>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</si>
  <si>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</si>
  <si>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</si>
  <si>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</si>
  <si>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</si>
  <si>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</si>
  <si>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</si>
  <si>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</si>
  <si>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</si>
  <si>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</si>
  <si>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</si>
  <si>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</si>
  <si>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</si>
  <si>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</si>
  <si>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</si>
  <si>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</si>
  <si>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</si>
  <si>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</si>
  <si>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</si>
  <si>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</si>
  <si>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</si>
  <si>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</si>
  <si>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</si>
  <si>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</si>
  <si>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</si>
  <si>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</si>
  <si>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</si>
  <si>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</si>
  <si>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</si>
  <si>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</si>
  <si>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</si>
  <si>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</si>
  <si>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</si>
  <si>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</si>
  <si>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</si>
  <si>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</si>
  <si>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</si>
  <si>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</si>
  <si>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</si>
  <si>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</si>
  <si>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</si>
  <si>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</si>
  <si>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</si>
  <si>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</si>
  <si>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</si>
  <si>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</si>
  <si>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</si>
  <si>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</si>
  <si>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</si>
  <si>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</si>
  <si>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</si>
  <si>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</si>
  <si>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</si>
  <si>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</si>
  <si>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</si>
  <si>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</si>
  <si>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</si>
  <si>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</si>
  <si>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</si>
  <si>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</si>
  <si>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</si>
  <si>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</si>
  <si>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</si>
  <si>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</si>
  <si>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</si>
  <si>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</si>
  <si>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</si>
  <si>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</si>
  <si>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</si>
  <si>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</si>
  <si>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</si>
  <si>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</si>
  <si>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</si>
  <si>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</si>
  <si>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</si>
  <si>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</si>
  <si>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</si>
  <si>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</si>
  <si>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</si>
  <si>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</si>
  <si>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</si>
  <si>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</si>
  <si>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</si>
  <si>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</si>
  <si>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</si>
  <si>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</si>
  <si>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</si>
  <si>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</si>
  <si>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</si>
  <si>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</si>
  <si>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</si>
  <si>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</si>
  <si>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</si>
  <si>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</si>
  <si>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</si>
  <si>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</si>
  <si>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</si>
  <si>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</si>
  <si>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</si>
  <si>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</si>
  <si>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</si>
  <si>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</si>
  <si>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</si>
  <si>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</si>
  <si>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</si>
  <si>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</si>
  <si>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</si>
  <si>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</si>
  <si>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</si>
  <si>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</si>
  <si>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</si>
  <si>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</si>
  <si>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</si>
  <si>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</si>
  <si>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</si>
  <si>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</si>
  <si>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</si>
  <si>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</si>
  <si>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</si>
  <si>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</si>
  <si>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</si>
  <si>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</si>
  <si>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</si>
  <si>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</si>
  <si>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</si>
  <si>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</si>
  <si>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</si>
  <si>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</si>
  <si>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</si>
  <si>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</si>
  <si>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</si>
  <si>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</si>
  <si>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</si>
  <si>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</si>
  <si>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</si>
  <si>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</si>
  <si>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</si>
  <si>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</si>
  <si>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</si>
  <si>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</si>
  <si>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</si>
  <si>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</si>
  <si>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</si>
  <si>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</si>
  <si>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</si>
  <si>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</si>
  <si>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</si>
  <si>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</si>
  <si>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</si>
  <si>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</si>
  <si>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</si>
  <si>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</si>
  <si>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</si>
  <si>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</si>
  <si>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</si>
  <si>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</si>
  <si>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</si>
  <si>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</si>
  <si>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</si>
  <si>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</si>
  <si>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</si>
  <si>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</si>
  <si>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</si>
  <si>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</si>
  <si>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</si>
  <si>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</si>
  <si>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</si>
  <si>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</si>
  <si>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</si>
  <si>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</si>
  <si>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</si>
  <si>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</si>
  <si>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</si>
  <si>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</si>
  <si>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</si>
  <si>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</si>
  <si>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</si>
  <si>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</si>
  <si>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</si>
  <si>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</si>
  <si>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</si>
  <si>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</si>
  <si>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</si>
  <si>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</si>
  <si>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</si>
  <si>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</si>
  <si>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</si>
  <si>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</si>
  <si>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</si>
  <si>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</si>
  <si>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</si>
  <si>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</si>
  <si>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</si>
  <si>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</si>
  <si>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</si>
  <si>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</si>
  <si>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</si>
  <si>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</si>
  <si>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</si>
  <si>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</si>
  <si>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</si>
  <si>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</si>
  <si>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</si>
  <si>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</si>
  <si>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</si>
  <si>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</si>
  <si>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</si>
  <si>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</si>
  <si>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</si>
  <si>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</si>
  <si>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</si>
  <si>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</si>
  <si>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</si>
  <si>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</si>
  <si>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</si>
  <si>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</si>
  <si>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</si>
  <si>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</si>
  <si>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</si>
  <si>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</si>
  <si>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</si>
  <si>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</si>
  <si>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</si>
  <si>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</si>
  <si>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</si>
  <si>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</si>
  <si>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</si>
  <si>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</si>
  <si>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</si>
  <si>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</si>
  <si>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</si>
  <si>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</si>
  <si>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</si>
  <si>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</si>
  <si>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</si>
  <si>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</si>
  <si>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</si>
  <si>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</si>
  <si>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</si>
  <si>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</si>
  <si>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</si>
  <si>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</si>
  <si>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</si>
  <si>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</si>
  <si>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</si>
  <si>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</si>
  <si>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</si>
  <si>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</si>
  <si>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</si>
  <si>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</si>
  <si>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</si>
  <si>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</si>
  <si>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</si>
  <si>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</si>
  <si>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</si>
  <si>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</si>
  <si>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</si>
  <si>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</si>
  <si>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</si>
  <si>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</si>
  <si>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</si>
  <si>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</si>
  <si>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</si>
  <si>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</si>
  <si>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</si>
  <si>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</si>
  <si>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</si>
  <si>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</si>
  <si>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</si>
  <si>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</si>
  <si>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</si>
  <si>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</si>
  <si>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</si>
  <si>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</si>
  <si>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</si>
  <si>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</si>
  <si>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</si>
  <si>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</si>
  <si>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</si>
  <si>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</si>
  <si>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</si>
  <si>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</si>
  <si>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</si>
  <si>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</si>
  <si>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</si>
  <si>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</si>
  <si>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</si>
  <si>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</si>
  <si>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</si>
  <si>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</si>
  <si>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</si>
  <si>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</si>
  <si>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</si>
  <si>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</si>
  <si>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</si>
  <si>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</si>
  <si>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</si>
  <si>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</si>
  <si>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</si>
  <si>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</si>
  <si>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</si>
  <si>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</si>
  <si>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</si>
  <si>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</si>
  <si>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</si>
  <si>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</si>
  <si>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</si>
  <si>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</si>
  <si>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</si>
  <si>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</si>
  <si>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</si>
  <si>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</si>
  <si>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</si>
  <si>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</si>
  <si>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</si>
  <si>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</si>
  <si>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</si>
  <si>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</si>
  <si>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</si>
  <si>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</si>
  <si>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</si>
  <si>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</si>
  <si>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</si>
  <si>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</si>
  <si>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</si>
  <si>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</si>
  <si>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</si>
  <si>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</si>
  <si>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</si>
  <si>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</si>
  <si>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</si>
  <si>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</si>
  <si>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</si>
  <si>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</si>
  <si>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</si>
  <si>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</si>
  <si>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</si>
  <si>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</si>
  <si>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</si>
  <si>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</si>
  <si>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</si>
  <si>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</si>
  <si>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</si>
  <si>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</si>
  <si>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</si>
  <si>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</si>
  <si>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</si>
  <si>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</si>
  <si>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</si>
  <si>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</si>
  <si>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</si>
  <si>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</si>
  <si>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</si>
  <si>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</si>
  <si>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</si>
  <si>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</si>
  <si>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</si>
  <si>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</si>
  <si>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</si>
  <si>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</si>
  <si>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</si>
  <si>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</si>
  <si>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</si>
  <si>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</si>
  <si>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</si>
  <si>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</si>
  <si>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</si>
  <si>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</si>
  <si>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</si>
  <si>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</si>
  <si>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</si>
  <si>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</si>
  <si>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</si>
  <si>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</si>
  <si>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</si>
  <si>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</si>
  <si>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</si>
  <si>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</si>
  <si>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</si>
  <si>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</si>
  <si>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</si>
  <si>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</si>
  <si>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</si>
  <si>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</si>
  <si>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</si>
  <si>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</si>
  <si>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</si>
  <si>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</si>
  <si>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</si>
  <si>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</si>
  <si>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</si>
  <si>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</si>
  <si>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</si>
  <si>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</si>
  <si>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</si>
  <si>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</si>
  <si>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</si>
  <si>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</si>
  <si>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</si>
  <si>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</si>
  <si>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</si>
  <si>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</si>
  <si>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</si>
  <si>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</si>
  <si>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</si>
  <si>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</si>
  <si>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</si>
  <si>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</si>
  <si>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</si>
  <si>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</si>
  <si>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</si>
  <si>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</si>
  <si>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</si>
  <si>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</si>
  <si>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</si>
  <si>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</si>
  <si>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</si>
  <si>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</si>
  <si>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</si>
  <si>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</si>
  <si>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</si>
  <si>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</si>
  <si>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</si>
  <si>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</si>
  <si>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</si>
  <si>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</si>
  <si>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</si>
  <si>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</si>
  <si>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</si>
  <si>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</si>
  <si>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</si>
  <si>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</si>
  <si>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</si>
  <si>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</si>
  <si>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</si>
  <si>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</si>
  <si>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</si>
  <si>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</si>
  <si>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</si>
  <si>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</si>
  <si>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</si>
  <si>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</si>
  <si>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</si>
  <si>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</si>
  <si>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</si>
  <si>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</si>
  <si>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</si>
  <si>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</si>
  <si>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</si>
  <si>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</si>
  <si>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</si>
  <si>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</si>
  <si>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</si>
  <si>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</si>
  <si>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</si>
  <si>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</si>
  <si>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</si>
  <si>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</si>
  <si>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</si>
  <si>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</si>
  <si>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</si>
  <si>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</si>
  <si>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</si>
  <si>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</si>
  <si>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</si>
  <si>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</si>
  <si>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</si>
  <si>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</si>
  <si>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</si>
  <si>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</si>
  <si>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</si>
  <si>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</si>
  <si>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</si>
  <si>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</si>
  <si>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</si>
  <si>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</si>
  <si>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</si>
  <si>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</si>
  <si>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</si>
  <si>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</si>
  <si>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</si>
  <si>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</si>
  <si>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</si>
  <si>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</si>
  <si>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</si>
  <si>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</si>
  <si>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</si>
  <si>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</si>
  <si>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</si>
  <si>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</si>
  <si>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</si>
  <si>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</si>
  <si>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</si>
  <si>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</si>
  <si>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</si>
  <si>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</si>
  <si>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</si>
  <si>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</si>
  <si>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</si>
  <si>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</si>
  <si>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</si>
  <si>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</si>
  <si>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</si>
  <si>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</si>
  <si>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</si>
  <si>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</si>
  <si>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</si>
  <si>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</si>
  <si>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</si>
  <si>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</si>
  <si>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</si>
  <si>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</si>
  <si>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</si>
  <si>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</si>
  <si>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</si>
  <si>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</si>
  <si>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</si>
  <si>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</si>
  <si>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</si>
  <si>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</si>
  <si>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</si>
  <si>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</si>
  <si>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</si>
  <si>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</si>
  <si>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</si>
  <si>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</si>
  <si>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</si>
  <si>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</si>
  <si>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</si>
  <si>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</si>
  <si>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</si>
  <si>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</si>
  <si>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</si>
  <si>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</si>
  <si>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</si>
  <si>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</si>
  <si>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</si>
  <si>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</si>
  <si>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</si>
  <si>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</si>
  <si>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</si>
  <si>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</si>
  <si>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</si>
  <si>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</si>
  <si>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</si>
  <si>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</si>
  <si>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</si>
  <si>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</si>
  <si>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</si>
  <si>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</si>
  <si>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</si>
  <si>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</si>
  <si>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</si>
  <si>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</si>
  <si>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</si>
  <si>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</si>
  <si>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</si>
  <si>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</si>
  <si>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</si>
  <si>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</si>
  <si>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</si>
  <si>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</si>
  <si>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</si>
  <si>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</si>
  <si>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</si>
  <si>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</si>
  <si>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</si>
  <si>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</si>
  <si>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</si>
  <si>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</si>
  <si>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</si>
  <si>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</si>
  <si>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</si>
  <si>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</si>
  <si>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</si>
  <si>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</si>
  <si>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</si>
  <si>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</si>
  <si>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</si>
  <si>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</si>
  <si>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</si>
  <si>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</si>
  <si>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</si>
  <si>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</si>
  <si>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</si>
  <si>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</si>
  <si>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</si>
  <si>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</si>
  <si>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</si>
  <si>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</si>
  <si>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</si>
  <si>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</si>
  <si>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</si>
  <si>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</si>
  <si>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</si>
  <si>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</si>
  <si>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</si>
  <si>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</si>
  <si>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</si>
  <si>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</si>
  <si>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</si>
  <si>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</si>
  <si>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</si>
  <si>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</si>
  <si>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</si>
  <si>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</si>
  <si>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</si>
  <si>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</si>
  <si>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</si>
  <si>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</si>
  <si>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</si>
  <si>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</si>
  <si>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</si>
  <si>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</si>
  <si>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</si>
  <si>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</si>
  <si>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</si>
  <si>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</si>
  <si>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</si>
  <si>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</si>
  <si>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</si>
  <si>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</si>
  <si>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</si>
  <si>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</si>
  <si>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</si>
  <si>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</si>
  <si>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</si>
  <si>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</si>
  <si>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</si>
  <si>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</si>
  <si>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</si>
  <si>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</si>
  <si>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</si>
  <si>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</si>
  <si>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</si>
  <si>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</si>
  <si>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</si>
  <si>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</si>
  <si>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</si>
  <si>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</si>
  <si>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</si>
  <si>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</si>
  <si>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</si>
  <si>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</si>
  <si>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</si>
  <si>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</si>
  <si>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</si>
  <si>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</si>
  <si>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</si>
  <si>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</si>
  <si>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</si>
  <si>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</si>
  <si>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</si>
  <si>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</si>
  <si>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</si>
  <si>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</si>
  <si>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</si>
  <si>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</si>
  <si>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</si>
  <si>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</si>
  <si>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</si>
  <si>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</si>
  <si>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</si>
  <si>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</si>
  <si>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</si>
  <si>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</si>
  <si>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</si>
  <si>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</si>
  <si>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</si>
  <si>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</si>
  <si>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</si>
  <si>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</si>
  <si>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</si>
  <si>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</si>
  <si>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</si>
  <si>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</si>
  <si>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</si>
  <si>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</si>
  <si>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</si>
  <si>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</si>
  <si>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</si>
  <si>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</si>
  <si>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</si>
  <si>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</si>
  <si>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</si>
  <si>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</si>
  <si>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</si>
  <si>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</si>
  <si>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</si>
  <si>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</si>
  <si>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</si>
  <si>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</si>
  <si>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</si>
  <si>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</si>
  <si>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</si>
  <si>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</si>
  <si>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</si>
  <si>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</si>
  <si>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</si>
  <si>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</si>
  <si>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</si>
  <si>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</si>
  <si>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</si>
  <si>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</si>
  <si>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</si>
  <si>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</si>
  <si>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</si>
  <si>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</si>
  <si>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</si>
  <si>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</si>
  <si>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</si>
  <si>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</si>
  <si>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</si>
  <si>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</si>
  <si>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</si>
  <si>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</si>
  <si>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</si>
  <si>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</si>
  <si>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</si>
  <si>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</si>
  <si>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</si>
  <si>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</si>
  <si>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</si>
  <si>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</si>
  <si>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</si>
  <si>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</si>
  <si>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</si>
  <si>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</si>
  <si>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</si>
  <si>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</si>
  <si>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</si>
  <si>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</si>
  <si>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</si>
  <si>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</si>
  <si>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</si>
  <si>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</si>
  <si>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</si>
  <si>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</si>
  <si>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</si>
  <si>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</si>
  <si>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</si>
  <si>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</si>
  <si>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</si>
  <si>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</si>
  <si>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</si>
  <si>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</si>
  <si>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</si>
  <si>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</si>
  <si>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</si>
  <si>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</si>
  <si>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</si>
  <si>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</si>
  <si>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</si>
  <si>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</si>
  <si>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</si>
  <si>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</si>
  <si>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</si>
  <si>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</si>
  <si>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</si>
  <si>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</si>
  <si>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</si>
  <si>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</si>
  <si>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</si>
  <si>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</si>
  <si>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</si>
  <si>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</si>
  <si>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</si>
  <si>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</si>
  <si>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</si>
  <si>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</si>
  <si>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</si>
  <si>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</si>
  <si>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</si>
  <si>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</si>
  <si>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</si>
  <si>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</si>
  <si>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</si>
  <si>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</si>
  <si>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</si>
  <si>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</si>
  <si>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</si>
  <si>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</si>
  <si>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</si>
  <si>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</si>
  <si>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</si>
  <si>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</si>
  <si>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</si>
  <si>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</si>
  <si>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</si>
  <si>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</si>
  <si>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</si>
  <si>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</si>
  <si>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</si>
  <si>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</si>
  <si>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</si>
  <si>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</si>
  <si>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</si>
  <si>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</si>
  <si>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</si>
  <si>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</si>
  <si>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</si>
  <si>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</si>
  <si>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</si>
  <si>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</si>
  <si>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</si>
  <si>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</si>
  <si>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</si>
  <si>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</si>
  <si>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</si>
  <si>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</si>
  <si>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</si>
  <si>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</si>
  <si>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</si>
  <si>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</si>
  <si>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</si>
  <si>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</si>
  <si>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</si>
  <si>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</si>
  <si>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</si>
  <si>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</si>
  <si>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</si>
  <si>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</si>
  <si>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</si>
  <si>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</si>
  <si>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</si>
  <si>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</si>
  <si>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</si>
  <si>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</si>
  <si>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</si>
  <si>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</si>
  <si>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</si>
  <si>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</si>
  <si>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</si>
  <si>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</si>
  <si>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</si>
  <si>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</si>
  <si>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</si>
  <si>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</si>
  <si>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</si>
  <si>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</si>
  <si>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</si>
  <si>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</si>
  <si>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</si>
  <si>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</si>
  <si>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</si>
  <si>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</si>
  <si>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</si>
  <si>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</si>
  <si>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</si>
  <si>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</si>
  <si>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</si>
  <si>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</si>
  <si>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</si>
  <si>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</si>
  <si>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</si>
  <si>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</si>
  <si>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</si>
  <si>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</si>
  <si>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</si>
  <si>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</si>
  <si>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</si>
  <si>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</si>
  <si>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</si>
  <si>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</si>
  <si>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</si>
  <si>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</si>
  <si>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</si>
  <si>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</si>
  <si>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</si>
  <si>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</si>
  <si>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</si>
  <si>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</si>
  <si>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</si>
  <si>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</si>
  <si>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</si>
  <si>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</si>
  <si>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</si>
  <si>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</si>
  <si>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</si>
  <si>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</si>
  <si>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</si>
  <si>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</si>
  <si>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</si>
  <si>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</si>
  <si>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</si>
  <si>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</si>
  <si>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</si>
  <si>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</si>
  <si>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</si>
  <si>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</si>
  <si>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</si>
  <si>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</si>
  <si>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</si>
  <si>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</si>
  <si>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</si>
  <si>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</si>
  <si>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</si>
  <si>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</si>
  <si>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</si>
  <si>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</si>
  <si>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</si>
  <si>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</si>
  <si>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</si>
  <si>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</si>
  <si>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</si>
  <si>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</si>
  <si>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</si>
  <si>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</si>
  <si>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</si>
  <si>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</si>
  <si>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</si>
  <si>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</si>
  <si>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</si>
  <si>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</si>
  <si>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</si>
  <si>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</si>
  <si>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</si>
  <si>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</si>
  <si>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</si>
  <si>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</si>
  <si>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</si>
  <si>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</si>
  <si>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</si>
  <si>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</si>
  <si>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</si>
  <si>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</si>
  <si>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</si>
  <si>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</si>
  <si>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</si>
  <si>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</si>
  <si>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</si>
  <si>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</si>
  <si>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</si>
  <si>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</si>
  <si>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</si>
  <si>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</si>
  <si>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</si>
  <si>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</si>
  <si>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</si>
  <si>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</si>
  <si>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</si>
  <si>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</si>
  <si>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</si>
  <si>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</si>
  <si>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</si>
  <si>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</si>
  <si>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</si>
  <si>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</si>
  <si>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</si>
  <si>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</si>
  <si>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</si>
  <si>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</si>
  <si>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</si>
  <si>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</si>
  <si>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</si>
  <si>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</si>
  <si>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</si>
  <si>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</si>
  <si>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</si>
  <si>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</si>
  <si>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</si>
  <si>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</si>
  <si>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</si>
  <si>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</si>
  <si>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</si>
  <si>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</si>
  <si>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</si>
  <si>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</si>
  <si>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</si>
  <si>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</si>
  <si>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</si>
  <si>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</si>
  <si>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</si>
  <si>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</si>
  <si>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</si>
  <si>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</si>
  <si>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</si>
  <si>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</si>
  <si>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</si>
  <si>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</si>
  <si>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</si>
  <si>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</si>
  <si>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</si>
  <si>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</si>
  <si>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</si>
  <si>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</si>
  <si>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</si>
  <si>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</si>
  <si>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</si>
  <si>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</si>
  <si>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</si>
  <si>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</si>
  <si>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</si>
  <si>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</si>
  <si>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</si>
  <si>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</si>
  <si>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</si>
  <si>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</si>
  <si>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</si>
  <si>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</si>
  <si>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</si>
  <si>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</si>
  <si>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</si>
  <si>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</si>
  <si>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</si>
  <si>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</si>
  <si>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</si>
  <si>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</si>
  <si>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</si>
  <si>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</si>
  <si>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</si>
  <si>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</si>
  <si>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</si>
  <si>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</si>
  <si>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</si>
  <si>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</si>
  <si>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</si>
  <si>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</si>
  <si>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</si>
  <si>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</si>
  <si>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</si>
  <si>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</si>
  <si>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</si>
  <si>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</si>
  <si>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</si>
  <si>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</si>
  <si>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</si>
  <si>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</si>
  <si>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</si>
  <si>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</si>
  <si>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</si>
  <si>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</si>
  <si>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</si>
  <si>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</si>
  <si>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</si>
  <si>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</si>
  <si>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</si>
  <si>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</si>
  <si>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</si>
  <si>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</si>
  <si>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</si>
  <si>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</si>
  <si>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</si>
  <si>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</si>
  <si>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</si>
  <si>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</si>
  <si>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</si>
  <si>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</si>
  <si>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</si>
  <si>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</si>
  <si>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</si>
  <si>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</si>
  <si>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</si>
  <si>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</si>
  <si>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</si>
  <si>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</si>
  <si>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</si>
  <si>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</si>
  <si>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</si>
  <si>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</si>
  <si>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</si>
  <si>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</si>
  <si>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</si>
  <si>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</si>
  <si>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</si>
  <si>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</si>
  <si>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</si>
  <si>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</si>
  <si>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</si>
  <si>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</si>
  <si>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</si>
  <si>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</si>
  <si>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</si>
  <si>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</si>
  <si>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</si>
  <si>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</si>
  <si>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</si>
  <si>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</si>
  <si>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</si>
  <si>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</si>
  <si>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</si>
  <si>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</si>
  <si>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</si>
  <si>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</si>
  <si>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</si>
  <si>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</si>
  <si>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</si>
  <si>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</si>
  <si>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</si>
  <si>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</si>
  <si>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</si>
  <si>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</si>
  <si>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</si>
  <si>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</si>
  <si>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</si>
  <si>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</si>
  <si>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</si>
  <si>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</si>
  <si>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</si>
  <si>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</si>
  <si>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</si>
  <si>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</si>
  <si>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</si>
  <si>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</si>
  <si>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</si>
  <si>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</si>
  <si>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</si>
  <si>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</si>
  <si>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</si>
  <si>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</si>
  <si>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</si>
  <si>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</si>
  <si>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</si>
  <si>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</si>
  <si>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</si>
  <si>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</si>
  <si>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</si>
  <si>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</si>
  <si>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</si>
  <si>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</si>
  <si>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</si>
  <si>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</si>
  <si>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</si>
  <si>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</si>
  <si>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</si>
  <si>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</si>
  <si>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</si>
  <si>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</si>
  <si>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</si>
  <si>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</si>
  <si>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</si>
  <si>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</si>
  <si>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</si>
  <si>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</si>
  <si>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</si>
  <si>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</si>
  <si>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</si>
  <si>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</si>
  <si>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</si>
  <si>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</si>
  <si>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</si>
  <si>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</si>
  <si>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</si>
  <si>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</si>
  <si>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</si>
  <si>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</si>
  <si>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</si>
  <si>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</si>
  <si>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</si>
  <si>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</si>
  <si>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</si>
  <si>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</si>
  <si>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</si>
  <si>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</si>
  <si>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</si>
  <si>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</si>
  <si>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</si>
  <si>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</si>
  <si>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</si>
  <si>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</si>
  <si>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</si>
  <si>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</si>
  <si>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</si>
  <si>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</si>
  <si>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</si>
  <si>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</si>
  <si>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</si>
  <si>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</si>
  <si>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</si>
  <si>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</si>
  <si>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</si>
  <si>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</si>
  <si>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</si>
  <si>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</si>
  <si>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</si>
  <si>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</si>
  <si>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</si>
  <si>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</si>
  <si>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</si>
  <si>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</si>
  <si>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</si>
  <si>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</si>
  <si>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</si>
  <si>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</si>
  <si>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</si>
  <si>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</si>
  <si>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</si>
  <si>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</si>
  <si>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</si>
  <si>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</si>
  <si>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</si>
  <si>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</si>
  <si>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</si>
  <si>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</si>
  <si>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</si>
  <si>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</si>
  <si>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</si>
  <si>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</si>
  <si>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</si>
  <si>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</si>
  <si>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</si>
  <si>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</si>
  <si>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</si>
  <si>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</si>
  <si>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</si>
  <si>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</si>
  <si>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</si>
  <si>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</si>
  <si>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</si>
  <si>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</si>
  <si>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</si>
  <si>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</si>
  <si>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</si>
  <si>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</si>
  <si>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</si>
  <si>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</si>
  <si>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</si>
  <si>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</si>
  <si>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</si>
  <si>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</si>
  <si>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</si>
  <si>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</si>
  <si>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</si>
  <si>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</si>
  <si>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</si>
  <si>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</si>
  <si>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</si>
  <si>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</si>
  <si>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</si>
  <si>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</si>
  <si>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</si>
  <si>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</si>
  <si>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</si>
  <si>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</si>
  <si>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</si>
  <si>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</si>
  <si>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</si>
  <si>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</si>
  <si>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</si>
  <si>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</si>
  <si>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</si>
  <si>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</si>
  <si>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</si>
  <si>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</si>
  <si>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</si>
  <si>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</si>
  <si>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</si>
  <si>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</si>
  <si>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</si>
  <si>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</si>
  <si>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</si>
  <si>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</si>
  <si>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</si>
  <si>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</si>
  <si>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</si>
  <si>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</si>
  <si>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</si>
  <si>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</si>
  <si>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</si>
  <si>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</si>
  <si>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</si>
  <si>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</si>
  <si>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</si>
  <si>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</si>
  <si>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</si>
  <si>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</si>
  <si>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</si>
  <si>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</si>
  <si>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</si>
  <si>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</si>
  <si>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</si>
  <si>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</si>
  <si>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</si>
  <si>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</si>
  <si>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</si>
  <si>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</si>
  <si>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</si>
  <si>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</si>
  <si>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</si>
  <si>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</si>
  <si>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</si>
  <si>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</si>
  <si>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</si>
  <si>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</si>
  <si>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</si>
  <si>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</si>
  <si>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</si>
  <si>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</si>
  <si>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</si>
  <si>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</si>
  <si>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</si>
  <si>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</si>
  <si>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</si>
  <si>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</si>
  <si>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</si>
  <si>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</si>
  <si>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</si>
  <si>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</si>
  <si>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</si>
  <si>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</si>
  <si>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</si>
  <si>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</si>
  <si>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</si>
  <si>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</si>
  <si>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</si>
  <si>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</si>
  <si>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</si>
  <si>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</si>
  <si>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</si>
  <si>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</si>
  <si>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</si>
  <si>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</si>
  <si>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</si>
  <si>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</si>
  <si>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</si>
  <si>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</si>
  <si>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</si>
  <si>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</si>
  <si>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</si>
  <si>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</si>
  <si>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</si>
  <si>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</si>
  <si>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</si>
  <si>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</si>
  <si>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</si>
  <si>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</si>
  <si>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</si>
  <si>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</si>
  <si>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</si>
  <si>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</si>
  <si>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</si>
  <si>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</si>
  <si>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</si>
  <si>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</si>
  <si>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</si>
  <si>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</si>
  <si>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</si>
  <si>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</si>
  <si>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</si>
  <si>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</si>
  <si>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</si>
  <si>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</si>
  <si>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</si>
  <si>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</si>
  <si>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</si>
  <si>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</si>
  <si>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</si>
  <si>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</si>
  <si>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</si>
  <si>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</si>
  <si>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</si>
  <si>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</si>
  <si>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</si>
  <si>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</si>
  <si>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</si>
  <si>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</si>
  <si>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</si>
  <si>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</si>
  <si>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</si>
  <si>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</si>
  <si>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</si>
  <si>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</si>
  <si>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</si>
  <si>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</si>
  <si>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</si>
  <si>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</si>
  <si>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</si>
  <si>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</si>
  <si>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</si>
  <si>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</si>
  <si>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</si>
  <si>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</si>
  <si>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</si>
  <si>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</si>
  <si>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</si>
  <si>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</si>
  <si>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</si>
  <si>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</si>
  <si>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</si>
  <si>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</si>
  <si>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</si>
  <si>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</si>
  <si>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</si>
  <si>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</si>
  <si>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</si>
  <si>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</si>
  <si>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</si>
  <si>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</si>
  <si>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</si>
  <si>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</si>
  <si>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</si>
  <si>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</si>
  <si>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</si>
  <si>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</si>
  <si>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</si>
  <si>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</si>
  <si>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</si>
  <si>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</si>
  <si>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</si>
  <si>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</si>
  <si>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</si>
  <si>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</si>
  <si>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</si>
  <si>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</si>
  <si>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</si>
  <si>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</si>
  <si>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</si>
  <si>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</si>
  <si>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</si>
  <si>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</si>
  <si>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</si>
  <si>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</si>
  <si>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</si>
  <si>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</si>
  <si>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</si>
  <si>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</si>
  <si>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</si>
  <si>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</si>
  <si>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</si>
  <si>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</si>
  <si>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</si>
  <si>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</si>
  <si>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</si>
  <si>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</si>
  <si>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</si>
  <si>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</si>
  <si>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</si>
  <si>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</si>
  <si>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</si>
  <si>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</si>
  <si>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</si>
  <si>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</si>
  <si>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</si>
  <si>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</si>
  <si>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</si>
  <si>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</si>
  <si>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</si>
  <si>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</si>
  <si>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</si>
  <si>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</si>
  <si>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</si>
  <si>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</si>
  <si>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</si>
  <si>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</si>
  <si>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</si>
  <si>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</si>
  <si>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</si>
  <si>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</si>
  <si>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</si>
  <si>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</si>
  <si>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</si>
  <si>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</si>
  <si>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</si>
  <si>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</si>
  <si>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</si>
  <si>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</si>
  <si>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</si>
  <si>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</si>
  <si>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</si>
  <si>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</si>
  <si>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</si>
  <si>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</si>
  <si>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</si>
  <si>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</si>
  <si>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</si>
  <si>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</si>
  <si>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</si>
  <si>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</si>
  <si>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</si>
  <si>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</si>
  <si>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</si>
  <si>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</si>
  <si>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</si>
  <si>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</si>
  <si>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</si>
  <si>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</si>
  <si>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</si>
  <si>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</si>
  <si>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</si>
  <si>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</si>
  <si>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</si>
  <si>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</si>
  <si>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</si>
  <si>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</si>
  <si>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</si>
  <si>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</si>
  <si>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</si>
  <si>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</si>
  <si>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</si>
  <si>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</si>
  <si>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</si>
  <si>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</si>
  <si>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</si>
  <si>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</si>
  <si>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</si>
  <si>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</si>
  <si>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</si>
  <si>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</si>
  <si>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</si>
  <si>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</si>
  <si>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</si>
  <si>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</si>
  <si>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</si>
  <si>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</si>
  <si>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</si>
  <si>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</si>
  <si>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</si>
  <si>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</si>
  <si>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</si>
  <si>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</si>
  <si>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</si>
  <si>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</si>
  <si>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</si>
  <si>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</si>
  <si>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</si>
  <si>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</si>
  <si>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</si>
  <si>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</si>
  <si>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</si>
  <si>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</si>
  <si>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</si>
  <si>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</si>
  <si>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</si>
  <si>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</si>
  <si>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</si>
  <si>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</si>
  <si>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</si>
  <si>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</si>
  <si>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</si>
  <si>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</si>
  <si>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</si>
  <si>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</si>
  <si>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</si>
  <si>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</si>
  <si>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</si>
  <si>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</si>
  <si>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</si>
  <si>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</si>
  <si>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</si>
  <si>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</si>
  <si>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</si>
  <si>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</si>
  <si>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</si>
  <si>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</si>
  <si>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</si>
  <si>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</si>
  <si>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</si>
  <si>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</si>
  <si>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</si>
  <si>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</si>
  <si>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</si>
  <si>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</si>
  <si>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</si>
  <si>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</si>
  <si>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</si>
  <si>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</si>
  <si>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</si>
  <si>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</si>
  <si>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</si>
  <si>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</si>
  <si>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</si>
  <si>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</si>
  <si>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</si>
  <si>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</si>
  <si>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</si>
  <si>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</si>
  <si>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</si>
  <si>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</si>
  <si>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</si>
  <si>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</si>
  <si>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</si>
  <si>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</si>
  <si>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</si>
  <si>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</si>
  <si>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</si>
  <si>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</si>
  <si>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</si>
  <si>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</si>
  <si>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</si>
  <si>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</si>
  <si>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</si>
  <si>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</si>
  <si>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</si>
  <si>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</si>
  <si>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</si>
  <si>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</si>
  <si>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</si>
  <si>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</si>
  <si>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</si>
  <si>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</si>
  <si>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</si>
  <si>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</si>
  <si>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</si>
  <si>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</si>
  <si>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</si>
  <si>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</si>
  <si>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</si>
  <si>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</si>
  <si>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</si>
  <si>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</si>
  <si>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</si>
  <si>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</si>
  <si>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</si>
  <si>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</si>
  <si>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</si>
  <si>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</si>
  <si>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</si>
  <si>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</si>
  <si>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</si>
  <si>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</si>
  <si>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</si>
  <si>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</si>
  <si>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</si>
  <si>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</si>
  <si>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</si>
  <si>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</si>
  <si>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</si>
  <si>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</si>
  <si>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</si>
  <si>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</si>
  <si>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</si>
  <si>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</si>
  <si>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</si>
  <si>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</si>
  <si>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</si>
  <si>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</si>
  <si>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</si>
  <si>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</si>
  <si>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</si>
  <si>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</si>
  <si>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</si>
  <si>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</si>
  <si>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</si>
  <si>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</si>
  <si>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</si>
  <si>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</si>
  <si>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</si>
  <si>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</si>
  <si>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</si>
  <si>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</si>
  <si>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</si>
  <si>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</si>
  <si>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</si>
  <si>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</si>
  <si>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</si>
  <si>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</si>
  <si>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</si>
  <si>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</si>
  <si>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</si>
  <si>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</si>
  <si>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</si>
  <si>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</si>
  <si>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</si>
  <si>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</si>
  <si>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</si>
  <si>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</si>
  <si>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</si>
  <si>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</si>
  <si>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</si>
  <si>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</si>
  <si>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</si>
  <si>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</si>
  <si>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</si>
  <si>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</si>
  <si>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</si>
  <si>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</si>
  <si>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</si>
  <si>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</si>
  <si>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</si>
  <si>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</si>
  <si>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</si>
  <si>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</si>
  <si>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</si>
  <si>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</si>
  <si>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</si>
  <si>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</si>
  <si>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</si>
  <si>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</si>
  <si>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</si>
  <si>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</si>
  <si>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</si>
  <si>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</si>
  <si>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</si>
  <si>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</si>
  <si>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</si>
  <si>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</si>
  <si>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</si>
  <si>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</si>
  <si>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</si>
  <si>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</si>
  <si>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</si>
  <si>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</si>
  <si>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</si>
  <si>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</si>
  <si>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</si>
  <si>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</si>
  <si>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</si>
  <si>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</si>
  <si>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</si>
  <si>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</si>
  <si>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</si>
  <si>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</si>
  <si>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</si>
  <si>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</si>
  <si>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</si>
  <si>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</si>
  <si>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</si>
  <si>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</si>
  <si>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</si>
  <si>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</si>
  <si>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</si>
  <si>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</si>
  <si>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</si>
  <si>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</si>
  <si>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</si>
  <si>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</si>
  <si>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</si>
  <si>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</si>
  <si>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</si>
  <si>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</si>
  <si>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</si>
  <si>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</si>
  <si>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</si>
  <si>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</si>
  <si>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</si>
  <si>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</si>
  <si>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</si>
  <si>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</si>
  <si>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</si>
  <si>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</si>
  <si>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</si>
  <si>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</si>
  <si>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</si>
  <si>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</si>
  <si>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</si>
  <si>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</si>
  <si>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</si>
  <si>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</si>
  <si>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</si>
  <si>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</si>
  <si>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</si>
  <si>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</si>
  <si>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</si>
  <si>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</si>
  <si>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</si>
  <si>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</si>
  <si>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</si>
  <si>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</si>
  <si>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</si>
  <si>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</si>
  <si>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</si>
  <si>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</si>
  <si>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</si>
  <si>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</si>
  <si>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</si>
  <si>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</si>
  <si>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</si>
  <si>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</si>
  <si>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</si>
  <si>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</si>
  <si>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</si>
  <si>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</si>
  <si>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</si>
  <si>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</si>
  <si>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</si>
  <si>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</si>
  <si>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</si>
  <si>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</si>
  <si>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</si>
  <si>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</si>
  <si>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</si>
  <si>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</si>
  <si>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</si>
  <si>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</si>
  <si>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</si>
  <si>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</si>
  <si>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</si>
  <si>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</si>
  <si>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</si>
  <si>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</si>
  <si>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</si>
  <si>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</si>
  <si>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</si>
  <si>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</si>
  <si>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</si>
  <si>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</si>
  <si>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</si>
  <si>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</si>
  <si>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</si>
  <si>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</si>
  <si>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</si>
  <si>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</si>
  <si>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</si>
  <si>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</si>
  <si>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</si>
  <si>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</si>
  <si>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</si>
  <si>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</si>
  <si>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</si>
  <si>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</si>
  <si>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</si>
  <si>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</si>
  <si>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</si>
  <si>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</si>
  <si>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</si>
  <si>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</si>
  <si>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</si>
  <si>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</si>
  <si>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</si>
  <si>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</si>
  <si>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</si>
  <si>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</si>
  <si>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</si>
  <si>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</si>
  <si>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</si>
  <si>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</si>
  <si>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</si>
  <si>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</si>
  <si>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</si>
  <si>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</si>
  <si>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</si>
  <si>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</si>
  <si>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</si>
  <si>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</si>
  <si>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</si>
  <si>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</si>
  <si>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</si>
  <si>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</si>
  <si>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</si>
  <si>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</si>
  <si>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</si>
  <si>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</si>
  <si>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</si>
  <si>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</si>
  <si>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</si>
  <si>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</si>
  <si>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</si>
  <si>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</si>
  <si>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</si>
  <si>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</si>
  <si>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</si>
  <si>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</si>
  <si>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</si>
  <si>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</si>
  <si>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</si>
  <si>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</si>
  <si>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</si>
  <si>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</si>
  <si>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</si>
  <si>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</si>
  <si>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</si>
  <si>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</si>
  <si>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</si>
  <si>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</si>
  <si>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</si>
  <si>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</si>
  <si>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</si>
  <si>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</si>
  <si>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</si>
  <si>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</si>
  <si>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</si>
  <si>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</si>
  <si>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</si>
  <si>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</si>
  <si>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</si>
  <si>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</si>
  <si>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</si>
  <si>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</si>
  <si>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</si>
  <si>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</si>
  <si>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</si>
  <si>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</si>
  <si>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</si>
  <si>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</si>
  <si>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</si>
  <si>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</si>
  <si>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</si>
  <si>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</si>
  <si>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</si>
  <si>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</si>
  <si>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</si>
  <si>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</si>
  <si>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</si>
  <si>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</si>
  <si>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</si>
  <si>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</si>
  <si>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</si>
  <si>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</si>
  <si>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</si>
  <si>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</si>
  <si>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</si>
  <si>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</si>
  <si>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</si>
  <si>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</si>
  <si>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</si>
  <si>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</si>
  <si>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</si>
  <si>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</si>
  <si>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</si>
  <si>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</si>
  <si>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</si>
  <si>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</si>
  <si>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</si>
  <si>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</si>
  <si>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</si>
  <si>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</si>
  <si>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</si>
  <si>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</si>
  <si>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</si>
  <si>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</si>
  <si>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</si>
  <si>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</si>
  <si>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</si>
  <si>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</si>
  <si>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</si>
  <si>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</si>
  <si>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</si>
  <si>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</si>
  <si>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</si>
  <si>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</si>
  <si>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</si>
  <si>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</si>
  <si>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</si>
  <si>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</si>
  <si>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</si>
  <si>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</si>
  <si>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</si>
  <si>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</si>
  <si>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</si>
  <si>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</si>
  <si>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</si>
  <si>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</si>
  <si>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</si>
  <si>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</si>
  <si>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</si>
  <si>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</si>
  <si>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</si>
  <si>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</si>
  <si>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</si>
  <si>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</si>
  <si>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</si>
  <si>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</si>
  <si>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</si>
  <si>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</si>
  <si>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</si>
  <si>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</si>
  <si>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</si>
  <si>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</si>
  <si>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</si>
  <si>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</si>
  <si>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</si>
  <si>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</si>
  <si>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</si>
  <si>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</si>
  <si>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</si>
  <si>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</si>
  <si>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</si>
  <si>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</si>
  <si>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</si>
  <si>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</si>
  <si>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</si>
  <si>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</si>
  <si>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</si>
  <si>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</si>
  <si>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</si>
  <si>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</si>
  <si>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</si>
  <si>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</si>
  <si>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</si>
  <si>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</si>
  <si>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</si>
  <si>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</si>
  <si>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</si>
  <si>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</si>
  <si>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</si>
  <si>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</si>
  <si>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</si>
  <si>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</si>
  <si>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</si>
  <si>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</si>
  <si>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</si>
  <si>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</si>
  <si>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</si>
  <si>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</si>
  <si>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</si>
  <si>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</si>
  <si>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</si>
  <si>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</si>
  <si>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</si>
  <si>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</si>
  <si>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</si>
  <si>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</si>
  <si>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</si>
  <si>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</si>
  <si>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</si>
  <si>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</si>
  <si>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</si>
  <si>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</si>
  <si>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</si>
  <si>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</si>
  <si>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</si>
  <si>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</si>
  <si>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</si>
  <si>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</si>
  <si>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</si>
  <si>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</si>
  <si>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</si>
  <si>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</si>
  <si>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</si>
  <si>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</si>
  <si>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</si>
  <si>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</si>
  <si>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</si>
  <si>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</si>
  <si>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</si>
  <si>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</si>
  <si>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</si>
  <si>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</si>
  <si>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</si>
  <si>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</si>
  <si>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</si>
  <si>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</si>
  <si>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</si>
  <si>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</si>
  <si>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</si>
  <si>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</si>
  <si>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</si>
  <si>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</si>
  <si>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</si>
  <si>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</si>
  <si>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</si>
  <si>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</si>
  <si>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</si>
  <si>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</si>
  <si>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</si>
  <si>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</si>
  <si>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</si>
  <si>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</si>
  <si>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</si>
  <si>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</si>
  <si>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</si>
  <si>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</si>
  <si>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</si>
  <si>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</si>
  <si>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</si>
  <si>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</si>
  <si>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</si>
  <si>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</si>
  <si>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</si>
  <si>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</si>
  <si>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</si>
  <si>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</si>
  <si>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</si>
  <si>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</si>
  <si>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</si>
  <si>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</si>
  <si>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</si>
  <si>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</si>
  <si>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</si>
  <si>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</si>
  <si>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</si>
  <si>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</si>
  <si>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</si>
  <si>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</si>
  <si>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</si>
  <si>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</si>
  <si>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</si>
  <si>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</si>
  <si>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</si>
  <si>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</si>
  <si>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</si>
  <si>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</si>
  <si>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</si>
  <si>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</si>
  <si>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</si>
  <si>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</si>
  <si>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</si>
  <si>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</si>
  <si>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</si>
  <si>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</si>
  <si>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</si>
  <si>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</si>
  <si>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</si>
  <si>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</si>
  <si>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</si>
  <si>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</si>
  <si>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</si>
  <si>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</si>
  <si>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</si>
  <si>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</si>
  <si>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</si>
  <si>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</si>
  <si>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</si>
  <si>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</si>
  <si>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</si>
  <si>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</si>
  <si>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</si>
  <si>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</si>
  <si>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</si>
  <si>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</si>
  <si>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</si>
  <si>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</si>
  <si>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</si>
  <si>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</si>
  <si>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</si>
  <si>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</si>
  <si>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</si>
  <si>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</si>
  <si>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</si>
  <si>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</si>
  <si>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</si>
  <si>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</si>
  <si>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</si>
  <si>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</si>
  <si>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</si>
  <si>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</si>
  <si>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</si>
  <si>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</si>
  <si>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</si>
  <si>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</si>
  <si>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</si>
  <si>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</si>
  <si>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</si>
  <si>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</si>
  <si>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</si>
  <si>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</si>
  <si>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</si>
  <si>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</si>
  <si>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</si>
  <si>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</si>
  <si>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</si>
  <si>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</si>
  <si>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</si>
  <si>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</si>
  <si>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</si>
  <si>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</si>
  <si>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</si>
  <si>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</si>
  <si>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</si>
  <si>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</si>
  <si>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</si>
  <si>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</si>
  <si>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</si>
  <si>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</si>
  <si>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</si>
  <si>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</si>
  <si>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</si>
  <si>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</si>
  <si>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</si>
  <si>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</si>
  <si>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</si>
  <si>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</si>
  <si>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</si>
  <si>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</si>
  <si>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</si>
  <si>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</si>
  <si>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</si>
  <si>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</si>
  <si>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</si>
  <si>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</si>
  <si>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</si>
  <si>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</si>
  <si>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</si>
  <si>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</si>
  <si>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</si>
  <si>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</si>
  <si>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</si>
  <si>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</si>
  <si>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</si>
  <si>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</si>
  <si>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</si>
  <si>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</si>
  <si>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</si>
  <si>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</si>
  <si>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</si>
  <si>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</si>
  <si>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</si>
  <si>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</si>
  <si>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</si>
  <si>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</si>
  <si>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</si>
  <si>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</si>
  <si>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</si>
  <si>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</si>
  <si>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</si>
  <si>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</si>
  <si>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</si>
  <si>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</si>
  <si>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</si>
  <si>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</si>
  <si>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</si>
  <si>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</si>
  <si>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</si>
  <si>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</si>
  <si>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</si>
  <si>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</si>
  <si>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</si>
  <si>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</si>
  <si>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</si>
  <si>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</si>
  <si>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</si>
  <si>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</si>
  <si>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</si>
  <si>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</si>
  <si>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</si>
  <si>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</si>
  <si>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</si>
  <si>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</si>
  <si>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</si>
  <si>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</si>
  <si>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</si>
  <si>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</si>
  <si>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</si>
  <si>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</si>
  <si>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</si>
  <si>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</si>
  <si>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</si>
  <si>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</si>
  <si>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</si>
  <si>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</si>
  <si>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</si>
  <si>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</si>
  <si>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</si>
  <si>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</si>
  <si>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</si>
  <si>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</si>
  <si>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</si>
  <si>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</si>
  <si>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</si>
  <si>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</si>
  <si>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</si>
  <si>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</si>
  <si>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</si>
  <si>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</si>
  <si>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</si>
  <si>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</si>
  <si>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</si>
  <si>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</si>
  <si>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</si>
  <si>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</si>
  <si>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</si>
  <si>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</si>
  <si>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</si>
  <si>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</si>
  <si>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</si>
  <si>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</si>
  <si>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</si>
  <si>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</si>
  <si>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</si>
  <si>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</si>
  <si>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</si>
  <si>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</si>
  <si>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</si>
  <si>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</si>
  <si>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</si>
  <si>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</si>
  <si>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</si>
  <si>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</si>
  <si>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</si>
  <si>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</si>
  <si>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</si>
  <si>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</si>
  <si>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</si>
  <si>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</si>
  <si>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</si>
  <si>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</si>
  <si>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</si>
  <si>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</si>
  <si>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</si>
  <si>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</si>
  <si>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</si>
  <si>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</si>
  <si>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</si>
  <si>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</si>
  <si>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</si>
  <si>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</si>
  <si>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</si>
  <si>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</si>
  <si>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</si>
  <si>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</si>
  <si>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</si>
  <si>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</si>
  <si>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</si>
  <si>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</si>
  <si>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</si>
  <si>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</si>
  <si>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</si>
  <si>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</si>
  <si>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</si>
  <si>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</si>
  <si>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</si>
  <si>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</si>
  <si>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</si>
  <si>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</si>
  <si>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</si>
  <si>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</si>
  <si>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</si>
  <si>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</si>
  <si>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</si>
  <si>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</si>
  <si>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</si>
  <si>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</si>
  <si>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</si>
  <si>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</si>
  <si>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</si>
  <si>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</si>
  <si>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</si>
  <si>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</si>
  <si>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</si>
  <si>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</si>
  <si>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</si>
  <si>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</si>
  <si>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</si>
  <si>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</si>
  <si>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</si>
  <si>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</si>
  <si>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</si>
  <si>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</si>
  <si>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</si>
  <si>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</si>
  <si>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</si>
  <si>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</si>
  <si>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</si>
  <si>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</si>
  <si>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</si>
  <si>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</si>
  <si>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</si>
  <si>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</si>
  <si>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</si>
  <si>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</si>
  <si>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</si>
  <si>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</si>
  <si>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</si>
  <si>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</si>
  <si>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</si>
  <si>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</si>
  <si>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</si>
  <si>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</si>
  <si>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</si>
  <si>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</si>
  <si>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</si>
  <si>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</si>
  <si>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</si>
  <si>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</si>
  <si>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</si>
  <si>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</si>
  <si>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</si>
  <si>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</si>
  <si>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</si>
  <si>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</si>
  <si>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</si>
  <si>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</si>
  <si>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</si>
  <si>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</si>
  <si>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</si>
  <si>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</si>
  <si>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</si>
  <si>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</si>
  <si>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</si>
  <si>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</si>
  <si>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</si>
  <si>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</si>
  <si>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</si>
  <si>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</si>
  <si>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</si>
  <si>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</si>
  <si>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</si>
  <si>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</si>
  <si>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</si>
  <si>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</si>
  <si>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</si>
  <si>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</si>
  <si>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</si>
  <si>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</si>
  <si>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</si>
  <si>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</si>
  <si>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</si>
  <si>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</si>
  <si>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</si>
  <si>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</si>
  <si>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</si>
  <si>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</si>
  <si>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</si>
  <si>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</si>
  <si>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</si>
  <si>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</si>
  <si>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</si>
  <si>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</si>
  <si>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</si>
  <si>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</si>
  <si>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</si>
  <si>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</si>
  <si>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</si>
  <si>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</si>
  <si>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</si>
  <si>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</si>
  <si>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</si>
  <si>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</si>
  <si>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</si>
  <si>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</si>
  <si>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</si>
  <si>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</si>
  <si>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</si>
  <si>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</si>
  <si>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</si>
  <si>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</si>
  <si>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</si>
  <si>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</si>
  <si>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</si>
  <si>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</si>
  <si>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</si>
  <si>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</si>
  <si>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</si>
  <si>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</si>
  <si>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</si>
  <si>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</si>
  <si>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</si>
  <si>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</si>
  <si>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</si>
  <si>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</si>
  <si>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</si>
  <si>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</si>
  <si>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</si>
  <si>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</si>
  <si>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</si>
  <si>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</si>
  <si>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</si>
  <si>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</si>
  <si>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</si>
  <si>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</si>
  <si>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</si>
  <si>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</si>
  <si>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</si>
  <si>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</si>
  <si>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</si>
  <si>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</si>
  <si>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</si>
  <si>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</si>
  <si>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</si>
  <si>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</si>
  <si>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</si>
  <si>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</si>
  <si>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</si>
  <si>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</si>
  <si>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</si>
  <si>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</si>
  <si>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</si>
  <si>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</si>
  <si>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</si>
  <si>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</si>
  <si>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</si>
  <si>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</si>
  <si>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</si>
  <si>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</si>
  <si>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</si>
  <si>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</si>
  <si>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</si>
  <si>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</si>
  <si>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</si>
  <si>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</si>
  <si>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</si>
  <si>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</si>
  <si>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</si>
  <si>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</si>
  <si>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</si>
  <si>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</si>
  <si>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</si>
  <si>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</si>
  <si>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</si>
  <si>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</si>
  <si>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</si>
  <si>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</si>
  <si>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</si>
  <si>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</si>
  <si>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</si>
  <si>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</si>
  <si>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</si>
  <si>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</si>
  <si>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</si>
  <si>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</si>
  <si>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</si>
  <si>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</si>
  <si>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</si>
  <si>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</si>
  <si>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</si>
  <si>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</si>
  <si>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</si>
  <si>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</si>
  <si>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</si>
  <si>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</si>
  <si>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</si>
  <si>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</si>
  <si>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</si>
  <si>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</si>
  <si>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</si>
  <si>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</si>
  <si>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</si>
  <si>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</si>
  <si>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</si>
  <si>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</si>
  <si>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</si>
  <si>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</si>
  <si>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</si>
  <si>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</si>
  <si>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</si>
  <si>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</si>
  <si>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</si>
  <si>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</si>
  <si>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</si>
  <si>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</si>
  <si>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</si>
  <si>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</si>
  <si>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</si>
  <si>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</si>
  <si>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</si>
  <si>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</si>
  <si>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</si>
  <si>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</si>
  <si>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</si>
  <si>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</si>
  <si>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</si>
  <si>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</si>
  <si>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</si>
  <si>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</si>
  <si>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</si>
  <si>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</si>
  <si>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</si>
  <si>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</si>
  <si>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</si>
  <si>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</si>
  <si>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</si>
  <si>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</si>
  <si>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</si>
  <si>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</si>
  <si>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</si>
  <si>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</si>
  <si>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</si>
  <si>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</si>
  <si>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</si>
  <si>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</si>
  <si>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</si>
  <si>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</si>
  <si>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</si>
  <si>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</si>
  <si>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</si>
  <si>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</si>
  <si>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</si>
  <si>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</si>
  <si>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</si>
  <si>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</si>
  <si>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</si>
  <si>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</si>
  <si>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</si>
  <si>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</si>
  <si>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</si>
  <si>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</si>
  <si>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</si>
  <si>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</si>
  <si>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</si>
  <si>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</si>
  <si>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</si>
  <si>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</si>
  <si>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</si>
  <si>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</si>
  <si>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</si>
  <si>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</si>
  <si>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</si>
  <si>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</si>
  <si>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</si>
  <si>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</si>
  <si>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</si>
  <si>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</si>
  <si>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</si>
  <si>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</si>
  <si>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</si>
  <si>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</si>
  <si>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</si>
  <si>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</si>
  <si>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</si>
  <si>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</si>
  <si>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</si>
  <si>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</si>
  <si>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</si>
  <si>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</si>
  <si>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</si>
  <si>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</si>
  <si>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</si>
  <si>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</si>
  <si>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</si>
  <si>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</si>
  <si>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</si>
  <si>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</si>
  <si>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</si>
  <si>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</si>
  <si>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</si>
  <si>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</si>
  <si>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</si>
  <si>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</si>
  <si>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</si>
  <si>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</si>
  <si>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</si>
  <si>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</si>
  <si>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</si>
  <si>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</si>
  <si>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</si>
  <si>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</si>
  <si>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</si>
  <si>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</si>
  <si>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</si>
  <si>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</si>
  <si>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</si>
  <si>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</si>
  <si>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</si>
  <si>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</si>
  <si>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</si>
  <si>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</si>
  <si>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</si>
  <si>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</si>
  <si>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</si>
  <si>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</si>
  <si>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</si>
  <si>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</si>
  <si>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</si>
  <si>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</si>
  <si>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</si>
  <si>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</si>
  <si>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</si>
  <si>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</si>
  <si>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</si>
  <si>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</si>
  <si>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</si>
  <si>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</si>
  <si>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</si>
  <si>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</si>
  <si>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</si>
  <si>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</si>
  <si>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</si>
  <si>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</si>
  <si>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</si>
  <si>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</si>
  <si>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</si>
  <si>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</si>
  <si>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</si>
  <si>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</si>
  <si>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</si>
  <si>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</si>
  <si>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</si>
  <si>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</si>
  <si>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</si>
  <si>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</si>
  <si>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</si>
  <si>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</si>
  <si>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</si>
  <si>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</si>
  <si>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</si>
  <si>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</si>
  <si>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</si>
  <si>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</si>
  <si>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</si>
  <si>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</si>
  <si>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</si>
  <si>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</si>
  <si>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</si>
  <si>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</si>
  <si>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</si>
  <si>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</si>
  <si>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</si>
  <si>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</si>
  <si>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</si>
  <si>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</si>
  <si>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</si>
  <si>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</si>
  <si>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</si>
  <si>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</si>
  <si>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</si>
  <si>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</si>
  <si>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</si>
  <si>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</si>
  <si>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</si>
  <si>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</si>
  <si>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</si>
  <si>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</si>
  <si>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</si>
  <si>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</si>
  <si>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</si>
  <si>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</si>
  <si>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</si>
  <si>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</si>
  <si>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</si>
  <si>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</si>
  <si>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</si>
  <si>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</si>
  <si>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</si>
  <si>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</si>
  <si>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</si>
  <si>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</si>
  <si>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</si>
  <si>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</si>
  <si>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</si>
  <si>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</si>
  <si>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</si>
  <si>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</si>
  <si>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</si>
  <si>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</si>
  <si>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</si>
  <si>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</si>
  <si>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</si>
  <si>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</si>
  <si>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</si>
  <si>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</si>
  <si>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</si>
  <si>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</si>
  <si>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</si>
  <si>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</si>
  <si>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</si>
  <si>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</si>
  <si>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</si>
  <si>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</si>
  <si>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</si>
  <si>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</si>
  <si>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</si>
  <si>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</si>
  <si>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</si>
  <si>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</si>
  <si>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</si>
  <si>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</si>
  <si>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</si>
  <si>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</si>
  <si>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</si>
  <si>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</si>
  <si>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</si>
  <si>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</si>
  <si>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</si>
  <si>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</si>
  <si>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</si>
  <si>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</si>
  <si>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</si>
  <si>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</si>
  <si>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</si>
  <si>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</si>
  <si>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</si>
  <si>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</si>
  <si>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</si>
  <si>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</si>
  <si>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</si>
  <si>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</si>
  <si>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</si>
  <si>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</si>
  <si>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</si>
  <si>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</si>
  <si>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</si>
  <si>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</si>
  <si>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</si>
  <si>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</si>
  <si>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</si>
  <si>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</si>
  <si>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</si>
  <si>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</si>
  <si>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</si>
  <si>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</si>
  <si>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</si>
  <si>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</si>
  <si>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</si>
  <si>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</si>
  <si>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</si>
  <si>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</si>
  <si>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</si>
  <si>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</si>
  <si>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</si>
  <si>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</si>
  <si>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</si>
  <si>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</si>
  <si>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</si>
  <si>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</si>
  <si>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</si>
  <si>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</si>
  <si>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</si>
  <si>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</si>
  <si>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</si>
  <si>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</si>
  <si>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</si>
  <si>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</si>
  <si>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</si>
  <si>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</si>
  <si>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</si>
  <si>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</si>
  <si>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</si>
  <si>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</si>
  <si>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</si>
  <si>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</si>
  <si>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</si>
  <si>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</si>
  <si>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</si>
  <si>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</si>
  <si>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</si>
  <si>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</si>
  <si>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</si>
  <si>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</si>
  <si>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</si>
  <si>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</si>
  <si>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</si>
  <si>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</si>
  <si>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</si>
  <si>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</si>
  <si>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</si>
  <si>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</si>
  <si>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</si>
  <si>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</si>
  <si>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</si>
  <si>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</si>
  <si>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</si>
  <si>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</si>
  <si>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</si>
  <si>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</si>
  <si>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</si>
  <si>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</si>
  <si>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</si>
  <si>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</si>
  <si>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</si>
  <si>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</si>
  <si>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</si>
  <si>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</si>
  <si>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</si>
  <si>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</si>
  <si>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</si>
  <si>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</si>
  <si>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</si>
  <si>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</si>
  <si>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</si>
  <si>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</si>
  <si>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</si>
  <si>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</si>
  <si>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</si>
  <si>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</si>
  <si>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</si>
  <si>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</si>
  <si>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</si>
  <si>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</si>
  <si>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</si>
  <si>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</si>
  <si>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</si>
  <si>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</si>
  <si>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</si>
  <si>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</si>
  <si>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</si>
  <si>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</si>
  <si>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</si>
  <si>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</si>
  <si>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</si>
  <si>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</si>
  <si>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</si>
  <si>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</si>
  <si>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</si>
  <si>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</si>
  <si>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</si>
  <si>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</si>
  <si>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</si>
  <si>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</si>
  <si>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</si>
  <si>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</si>
  <si>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</si>
  <si>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</si>
  <si>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</si>
  <si>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</si>
  <si>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</si>
  <si>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</si>
  <si>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</si>
  <si>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</si>
  <si>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</si>
  <si>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</si>
  <si>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</si>
  <si>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</si>
  <si>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</si>
  <si>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</si>
  <si>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</si>
  <si>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</si>
  <si>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</si>
  <si>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</si>
  <si>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</si>
  <si>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</si>
  <si>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</si>
  <si>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</si>
  <si>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</si>
  <si>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</si>
  <si>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</si>
  <si>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</si>
  <si>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</si>
  <si>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</si>
  <si>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</si>
  <si>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</si>
  <si>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</si>
  <si>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</si>
  <si>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</si>
  <si>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</si>
  <si>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</si>
  <si>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</si>
  <si>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</si>
  <si>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</si>
  <si>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</si>
  <si>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</si>
  <si>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</si>
  <si>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</si>
  <si>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</si>
  <si>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</si>
  <si>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</si>
  <si>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</si>
  <si>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</si>
  <si>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</si>
  <si>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</si>
  <si>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</si>
  <si>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</si>
  <si>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</si>
  <si>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</si>
  <si>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</si>
  <si>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</si>
  <si>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</si>
  <si>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</si>
  <si>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</si>
  <si>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</si>
  <si>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</si>
  <si>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</si>
  <si>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</si>
  <si>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</si>
  <si>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</si>
  <si>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</si>
  <si>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</si>
  <si>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</si>
  <si>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</si>
  <si>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</si>
  <si>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</si>
  <si>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</si>
  <si>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</si>
  <si>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</si>
  <si>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</si>
  <si>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</si>
  <si>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</si>
  <si>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</si>
  <si>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</si>
  <si>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</si>
  <si>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</si>
  <si>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</si>
  <si>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</si>
  <si>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</si>
  <si>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</si>
  <si>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</si>
  <si>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</si>
  <si>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</si>
  <si>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</si>
  <si>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</si>
  <si>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</si>
  <si>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</si>
  <si>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</si>
  <si>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</si>
  <si>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</si>
  <si>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</si>
  <si>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</si>
  <si>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</si>
  <si>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</si>
  <si>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</si>
  <si>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</si>
  <si>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</si>
  <si>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</si>
  <si>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</si>
  <si>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</si>
  <si>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</si>
  <si>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</si>
  <si>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</si>
  <si>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</si>
  <si>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</si>
  <si>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</si>
  <si>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</si>
  <si>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</si>
  <si>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</si>
  <si>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</si>
  <si>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</si>
  <si>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</si>
  <si>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</si>
  <si>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</si>
  <si>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</si>
  <si>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</si>
  <si>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</si>
  <si>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</si>
  <si>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</si>
  <si>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</si>
  <si>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</si>
  <si>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</si>
  <si>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</si>
  <si>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</si>
  <si>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</si>
  <si>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</si>
  <si>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</si>
  <si>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</si>
  <si>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</si>
  <si>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</si>
  <si>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</si>
  <si>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</si>
  <si>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</si>
  <si>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</si>
  <si>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</si>
  <si>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</si>
  <si>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</si>
  <si>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</si>
  <si>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</si>
  <si>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</si>
  <si>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</si>
  <si>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</si>
  <si>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</si>
  <si>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</si>
  <si>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</si>
  <si>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</si>
  <si>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</si>
  <si>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</si>
  <si>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</si>
  <si>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</si>
  <si>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</si>
  <si>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</si>
  <si>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</si>
  <si>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</si>
  <si>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</si>
  <si>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</si>
  <si>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</si>
  <si>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</si>
  <si>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</si>
  <si>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</si>
  <si>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</si>
  <si>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</si>
  <si>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</si>
  <si>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</si>
  <si>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</si>
  <si>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</si>
  <si>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</si>
  <si>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</si>
  <si>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</si>
  <si>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</si>
  <si>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</si>
  <si>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</si>
  <si>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</si>
  <si>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</si>
  <si>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</si>
  <si>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</si>
  <si>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</si>
  <si>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</si>
  <si>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</si>
  <si>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</si>
  <si>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</si>
  <si>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</si>
  <si>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</si>
  <si>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</si>
  <si>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</si>
  <si>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</si>
  <si>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</si>
  <si>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</si>
  <si>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</si>
  <si>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</si>
  <si>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</si>
  <si>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</si>
  <si>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</si>
  <si>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</si>
  <si>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</si>
  <si>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</si>
  <si>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</si>
  <si>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</si>
  <si>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</si>
  <si>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</si>
  <si>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</si>
  <si>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</si>
  <si>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</si>
  <si>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</si>
  <si>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</si>
  <si>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</si>
  <si>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</si>
  <si>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</si>
  <si>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</si>
  <si>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</si>
  <si>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</si>
  <si>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</si>
  <si>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</si>
  <si>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</si>
  <si>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</si>
  <si>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</si>
  <si>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</si>
  <si>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</si>
  <si>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</si>
  <si>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</si>
  <si>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</si>
  <si>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</si>
  <si>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</si>
  <si>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</si>
  <si>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</si>
  <si>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</si>
  <si>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</si>
  <si>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</si>
  <si>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</si>
  <si>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</si>
  <si>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</si>
  <si>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</si>
  <si>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</si>
  <si>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</si>
  <si>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</si>
  <si>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</si>
  <si>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</si>
  <si>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</si>
  <si>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</si>
  <si>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</si>
  <si>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</si>
  <si>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</si>
  <si>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</si>
  <si>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</si>
  <si>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</si>
  <si>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</si>
  <si>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</si>
  <si>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</si>
  <si>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</si>
  <si>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</si>
  <si>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</si>
  <si>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</si>
  <si>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</si>
  <si>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</si>
  <si>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</si>
  <si>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</si>
  <si>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</si>
  <si>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</si>
  <si>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</si>
  <si>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</si>
  <si>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</si>
  <si>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</si>
  <si>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</si>
  <si>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</si>
  <si>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</si>
  <si>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</si>
  <si>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</si>
  <si>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</si>
  <si>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</si>
  <si>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</si>
  <si>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</si>
  <si>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</si>
  <si>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</si>
  <si>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</si>
  <si>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</si>
  <si>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</si>
  <si>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</si>
  <si>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</si>
  <si>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</si>
  <si>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</si>
  <si>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</si>
  <si>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</si>
  <si>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</si>
  <si>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</si>
  <si>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</si>
  <si>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</si>
  <si>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</si>
  <si>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</si>
  <si>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</si>
  <si>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</si>
  <si>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</si>
  <si>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</si>
  <si>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</si>
  <si>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</si>
  <si>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</si>
  <si>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</si>
  <si>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</si>
  <si>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</si>
  <si>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</si>
  <si>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</si>
  <si>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</si>
  <si>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</si>
  <si>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</si>
  <si>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</si>
  <si>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</si>
  <si>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</si>
  <si>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</si>
  <si>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</si>
  <si>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</si>
  <si>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</si>
  <si>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</si>
  <si>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</si>
  <si>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</si>
  <si>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</si>
  <si>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</si>
  <si>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</si>
  <si>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</si>
  <si>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</si>
  <si>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</si>
  <si>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</si>
  <si>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</si>
  <si>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</si>
  <si>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</si>
  <si>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</si>
  <si>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</si>
  <si>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</si>
  <si>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</si>
  <si>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</si>
  <si>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</si>
  <si>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</si>
  <si>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</si>
  <si>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</si>
  <si>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</si>
  <si>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</si>
  <si>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</si>
  <si>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</si>
  <si>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</si>
  <si>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</si>
  <si>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</si>
  <si>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</si>
  <si>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</si>
  <si>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</si>
  <si>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</si>
  <si>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</si>
  <si>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</si>
  <si>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</si>
  <si>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</si>
  <si>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</si>
  <si>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</si>
  <si>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</si>
  <si>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</si>
  <si>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</si>
  <si>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</si>
  <si>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</si>
  <si>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</si>
  <si>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</si>
  <si>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</si>
  <si>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</si>
  <si>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</si>
  <si>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</si>
  <si>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</si>
  <si>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</si>
  <si>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</si>
  <si>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</si>
  <si>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</si>
  <si>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</si>
  <si>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</si>
  <si>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</si>
  <si>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</si>
  <si>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</si>
  <si>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</si>
  <si>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</si>
  <si>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</si>
  <si>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</si>
  <si>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</si>
  <si>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</si>
  <si>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</si>
  <si>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</si>
  <si>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</si>
  <si>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</si>
  <si>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</si>
  <si>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</si>
  <si>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</si>
  <si>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</si>
  <si>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</si>
  <si>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</si>
  <si>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</si>
  <si>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</si>
  <si>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</si>
  <si>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</si>
  <si>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</si>
  <si>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</si>
  <si>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</si>
  <si>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</si>
  <si>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</si>
  <si>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</si>
  <si>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</si>
  <si>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</si>
  <si>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</si>
  <si>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</si>
  <si>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</si>
  <si>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</si>
  <si>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</si>
  <si>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</si>
  <si>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</si>
  <si>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</si>
  <si>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</si>
  <si>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</si>
  <si>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</si>
  <si>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</si>
  <si>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</si>
  <si>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</si>
  <si>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</si>
  <si>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</si>
  <si>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</si>
  <si>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</si>
  <si>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</si>
  <si>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</si>
  <si>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</si>
  <si>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</si>
  <si>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</si>
  <si>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</si>
  <si>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</si>
  <si>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</si>
  <si>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</si>
  <si>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</si>
  <si>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</si>
  <si>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</si>
  <si>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</si>
  <si>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</si>
  <si>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</si>
  <si>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</si>
  <si>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</si>
  <si>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</si>
  <si>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</si>
  <si>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</si>
  <si>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</si>
  <si>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</si>
  <si>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</si>
  <si>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</si>
  <si>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</si>
  <si>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</si>
  <si>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</si>
  <si>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</si>
  <si>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</si>
  <si>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</si>
  <si>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</si>
  <si>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</si>
  <si>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</si>
  <si>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</si>
  <si>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</si>
  <si>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</si>
  <si>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</si>
  <si>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</si>
  <si>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</si>
  <si>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</si>
  <si>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</si>
  <si>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</si>
  <si>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</si>
  <si>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</si>
  <si>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</si>
  <si>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</si>
  <si>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</si>
  <si>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</si>
  <si>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</si>
  <si>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</si>
  <si>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</si>
  <si>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</si>
  <si>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</si>
  <si>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</si>
  <si>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</si>
  <si>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</si>
  <si>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</si>
  <si>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</si>
  <si>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</si>
  <si>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</si>
  <si>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</si>
  <si>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</si>
  <si>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</si>
  <si>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</si>
  <si>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</si>
  <si>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</si>
  <si>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</si>
  <si>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</si>
  <si>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</si>
  <si>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</si>
  <si>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</si>
  <si>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</si>
  <si>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</si>
  <si>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</si>
  <si>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</si>
  <si>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</si>
  <si>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</si>
  <si>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</si>
  <si>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</si>
  <si>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</si>
  <si>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</si>
  <si>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</si>
  <si>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</si>
  <si>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</si>
  <si>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</si>
  <si>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</si>
  <si>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</si>
  <si>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</si>
  <si>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</si>
  <si>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</si>
  <si>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</si>
  <si>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</si>
  <si>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</si>
  <si>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</si>
  <si>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</si>
  <si>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</si>
  <si>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</si>
  <si>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</si>
  <si>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</si>
  <si>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</si>
  <si>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</si>
  <si>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</si>
  <si>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</si>
  <si>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</si>
  <si>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</si>
  <si>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</si>
  <si>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</si>
  <si>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</si>
  <si>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</si>
  <si>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</si>
  <si>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</si>
  <si>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</si>
  <si>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</si>
  <si>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</si>
  <si>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</si>
  <si>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</si>
  <si>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</si>
  <si>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</si>
  <si>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</si>
  <si>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</si>
  <si>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</si>
  <si>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</si>
  <si>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</si>
  <si>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</si>
  <si>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</si>
  <si>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</si>
  <si>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</si>
  <si>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</si>
  <si>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</si>
  <si>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</si>
  <si>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</si>
  <si>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</si>
  <si>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</si>
  <si>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</si>
  <si>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</si>
  <si>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</si>
  <si>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</si>
  <si>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</si>
  <si>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</si>
  <si>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</si>
  <si>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</si>
  <si>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</si>
  <si>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</si>
  <si>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</si>
  <si>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</si>
  <si>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</si>
  <si>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</si>
  <si>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</si>
  <si>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</si>
  <si>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</si>
  <si>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</si>
  <si>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</si>
  <si>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</si>
  <si>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</si>
  <si>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</si>
  <si>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</si>
  <si>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</si>
  <si>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</si>
  <si>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</si>
  <si>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</si>
  <si>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</si>
  <si>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</si>
  <si>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</si>
  <si>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</si>
  <si>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</si>
  <si>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</si>
  <si>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</si>
  <si>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</si>
  <si>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</si>
  <si>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</si>
  <si>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</si>
  <si>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</si>
  <si>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</si>
  <si>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</si>
  <si>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</si>
  <si>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</si>
  <si>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</si>
  <si>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</si>
  <si>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</si>
  <si>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</si>
  <si>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</si>
  <si>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</si>
  <si>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</si>
  <si>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</si>
  <si>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</si>
  <si>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</si>
  <si>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</si>
  <si>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</si>
  <si>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</si>
  <si>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</si>
  <si>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</si>
  <si>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</si>
  <si>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</si>
  <si>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</si>
  <si>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</si>
  <si>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</si>
  <si>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</si>
  <si>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</si>
  <si>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</si>
  <si>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</si>
  <si>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</si>
  <si>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</si>
  <si>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</si>
  <si>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</si>
  <si>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</si>
  <si>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</si>
  <si>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</si>
  <si>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</si>
  <si>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</si>
  <si>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</si>
  <si>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</si>
  <si>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</si>
  <si>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</si>
  <si>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</si>
  <si>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</si>
  <si>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</si>
  <si>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</si>
  <si>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</si>
  <si>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</si>
  <si>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</si>
  <si>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</si>
  <si>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</si>
  <si>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</si>
  <si>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</si>
  <si>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</si>
  <si>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</si>
  <si>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</si>
  <si>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</si>
  <si>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</si>
  <si>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</si>
  <si>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</si>
  <si>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</si>
  <si>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</si>
  <si>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</si>
  <si>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</si>
  <si>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</si>
  <si>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</si>
  <si>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</si>
  <si>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</si>
  <si>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</si>
  <si>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</si>
  <si>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</si>
  <si>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</si>
  <si>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</si>
  <si>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</si>
  <si>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</si>
  <si>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</si>
  <si>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</si>
  <si>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</si>
  <si>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</si>
  <si>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</si>
  <si>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</si>
  <si>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</si>
  <si>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</si>
  <si>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</si>
  <si>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</si>
  <si>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</si>
  <si>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</si>
  <si>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</si>
  <si>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</si>
  <si>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</si>
  <si>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</si>
  <si>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</si>
  <si>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</si>
  <si>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</si>
  <si>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</si>
  <si>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</si>
  <si>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</si>
  <si>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</si>
  <si>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</si>
  <si>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</si>
  <si>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</si>
  <si>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</si>
  <si>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</si>
  <si>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</si>
  <si>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</si>
  <si>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</si>
  <si>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</si>
  <si>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</si>
  <si>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</si>
  <si>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</si>
  <si>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</si>
  <si>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</si>
  <si>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</si>
  <si>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</si>
  <si>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</si>
  <si>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</si>
  <si>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</si>
  <si>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</si>
  <si>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</si>
  <si>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</si>
  <si>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</si>
  <si>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</si>
  <si>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</si>
  <si>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</si>
  <si>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</si>
  <si>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</si>
  <si>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</si>
  <si>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</si>
  <si>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</si>
  <si>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</si>
  <si>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</si>
  <si>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</si>
  <si>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</si>
  <si>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</si>
  <si>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</si>
  <si>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</si>
  <si>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</si>
  <si>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</si>
  <si>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</si>
  <si>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</si>
  <si>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</si>
  <si>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</si>
  <si>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</si>
  <si>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</si>
  <si>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</si>
  <si>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</si>
  <si>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</si>
  <si>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</si>
  <si>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</si>
  <si>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</si>
  <si>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</si>
  <si>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</si>
  <si>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</si>
  <si>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</si>
  <si>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</si>
  <si>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</si>
  <si>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</si>
  <si>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</si>
  <si>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</si>
  <si>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</si>
  <si>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</si>
  <si>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</si>
  <si>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</si>
  <si>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</si>
  <si>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</si>
  <si>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</si>
  <si>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</si>
  <si>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</si>
  <si>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</si>
  <si>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</si>
  <si>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</si>
  <si>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</si>
  <si>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</si>
  <si>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</si>
  <si>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</si>
  <si>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</si>
  <si>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</si>
  <si>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</si>
  <si>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</si>
  <si>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</si>
  <si>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</si>
  <si>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</si>
  <si>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</si>
  <si>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</si>
  <si>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</si>
  <si>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</si>
  <si>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</si>
  <si>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</si>
  <si>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</si>
  <si>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</si>
  <si>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</si>
  <si>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</si>
  <si>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</si>
  <si>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</si>
  <si>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</si>
  <si>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</si>
  <si>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</si>
  <si>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</si>
  <si>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</si>
  <si>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</si>
  <si>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</si>
  <si>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</si>
  <si>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</si>
  <si>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</si>
  <si>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</si>
  <si>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</si>
  <si>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</si>
  <si>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</si>
  <si>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</si>
  <si>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</si>
  <si>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</si>
  <si>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</si>
  <si>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</si>
  <si>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</si>
  <si>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</si>
  <si>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</si>
  <si>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</si>
  <si>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</si>
  <si>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</si>
  <si>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</si>
  <si>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</si>
  <si>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</si>
  <si>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</si>
  <si>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</si>
  <si>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</si>
  <si>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</si>
  <si>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</si>
  <si>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</si>
  <si>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</si>
  <si>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</si>
  <si>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</si>
  <si>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</si>
  <si>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</si>
  <si>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</si>
  <si>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</si>
  <si>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</si>
  <si>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</si>
  <si>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</si>
  <si>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</si>
  <si>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</si>
  <si>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</si>
  <si>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</si>
  <si>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</si>
  <si>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</si>
  <si>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</si>
  <si>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</si>
  <si>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</si>
  <si>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</si>
  <si>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</si>
  <si>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</si>
  <si>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</si>
  <si>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</si>
  <si>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</si>
  <si>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</si>
  <si>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</si>
  <si>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</si>
  <si>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</si>
  <si>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</si>
  <si>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</si>
  <si>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</si>
  <si>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</si>
  <si>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</si>
  <si>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</si>
  <si>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</si>
  <si>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</si>
  <si>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</si>
  <si>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</si>
  <si>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</si>
  <si>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</si>
  <si>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</si>
  <si>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</si>
  <si>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</si>
  <si>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</si>
  <si>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</si>
  <si>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</si>
  <si>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</si>
  <si>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</si>
  <si>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</si>
  <si>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</si>
  <si>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</si>
  <si>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</si>
  <si>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</si>
  <si>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</si>
  <si>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</si>
  <si>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</si>
  <si>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</si>
  <si>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</si>
  <si>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</si>
  <si>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</si>
  <si>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</si>
  <si>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</si>
  <si>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</si>
  <si>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</si>
  <si>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</si>
  <si>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</si>
  <si>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</si>
  <si>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</si>
  <si>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</si>
  <si>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</si>
  <si>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</si>
  <si>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</si>
  <si>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</si>
  <si>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</si>
  <si>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</si>
  <si>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</si>
  <si>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</si>
  <si>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</si>
  <si>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</si>
  <si>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</si>
  <si>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</si>
  <si>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</si>
  <si>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</si>
  <si>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</si>
  <si>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</si>
  <si>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</si>
  <si>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</si>
  <si>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</si>
  <si>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</si>
  <si>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</si>
  <si>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</si>
  <si>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</si>
  <si>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</si>
  <si>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</si>
  <si>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</si>
  <si>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</si>
  <si>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</si>
  <si>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</si>
  <si>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</si>
  <si>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</si>
  <si>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</si>
  <si>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</si>
  <si>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</si>
  <si>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</si>
  <si>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</si>
  <si>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</si>
  <si>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</si>
  <si>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</si>
  <si>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</si>
  <si>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</si>
  <si>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</si>
  <si>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</si>
  <si>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</si>
  <si>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</si>
  <si>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</si>
  <si>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</si>
  <si>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</si>
  <si>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</si>
  <si>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</si>
  <si>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</si>
  <si>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</si>
  <si>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</si>
  <si>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</si>
  <si>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</si>
  <si>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</si>
  <si>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</si>
  <si>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</si>
  <si>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</si>
  <si>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</si>
  <si>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</si>
  <si>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</si>
  <si>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</si>
  <si>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</si>
  <si>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</si>
  <si>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</si>
  <si>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</si>
  <si>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</si>
  <si>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</si>
  <si>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</si>
  <si>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</si>
  <si>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</si>
  <si>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</si>
  <si>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</si>
  <si>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</si>
  <si>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</si>
  <si>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</si>
  <si>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</si>
  <si>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</si>
  <si>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</si>
  <si>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</si>
  <si>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</si>
  <si>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</si>
  <si>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</si>
  <si>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</si>
  <si>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</si>
  <si>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</si>
  <si>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</si>
  <si>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</si>
  <si>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</si>
  <si>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</si>
  <si>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</si>
  <si>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</si>
  <si>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</si>
  <si>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</si>
  <si>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</si>
  <si>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</si>
  <si>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</si>
  <si>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</si>
  <si>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</si>
  <si>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</si>
  <si>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</si>
  <si>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</si>
  <si>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</si>
  <si>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</si>
  <si>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</si>
  <si>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</si>
  <si>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</si>
  <si>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</si>
  <si>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</si>
  <si>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</si>
  <si>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</si>
  <si>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</si>
  <si>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</si>
  <si>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</si>
  <si>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</si>
  <si>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</si>
  <si>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</si>
  <si>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</si>
  <si>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</si>
  <si>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</si>
  <si>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</si>
  <si>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</si>
  <si>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</si>
  <si>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</si>
  <si>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</si>
  <si>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</si>
  <si>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</si>
  <si>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</si>
  <si>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</si>
  <si>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</si>
  <si>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</si>
  <si>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</si>
  <si>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</si>
  <si>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</si>
  <si>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</si>
  <si>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</si>
  <si>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</si>
  <si>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</si>
  <si>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</si>
  <si>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</si>
  <si>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</si>
  <si>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</si>
  <si>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</si>
  <si>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</si>
  <si>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</si>
  <si>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</si>
  <si>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</si>
  <si>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</si>
  <si>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</si>
  <si>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</si>
  <si>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</si>
  <si>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</si>
  <si>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</si>
  <si>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</si>
  <si>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</si>
  <si>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</si>
  <si>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</si>
  <si>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</si>
  <si>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</si>
  <si>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</si>
  <si>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</si>
  <si>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</si>
  <si>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</si>
  <si>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</si>
  <si>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</si>
  <si>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</si>
  <si>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</si>
  <si>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</si>
  <si>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</si>
  <si>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</si>
  <si>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</si>
  <si>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</si>
  <si>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</si>
  <si>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</si>
  <si>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</si>
  <si>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</si>
  <si>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</si>
  <si>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</si>
  <si>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</si>
  <si>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</si>
  <si>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</si>
  <si>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</si>
  <si>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</si>
  <si>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</si>
  <si>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</si>
  <si>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</si>
  <si>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</si>
  <si>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</si>
  <si>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</si>
  <si>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</si>
  <si>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</si>
  <si>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</si>
  <si>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</si>
  <si>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</si>
  <si>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</si>
  <si>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</si>
  <si>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</si>
  <si>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</si>
  <si>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</si>
  <si>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</si>
  <si>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</si>
  <si>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</si>
  <si>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</si>
  <si>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</si>
  <si>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</si>
  <si>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</si>
  <si>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</si>
  <si>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</si>
  <si>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</si>
  <si>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</si>
  <si>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</si>
  <si>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</si>
  <si>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</si>
  <si>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</si>
  <si>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</si>
  <si>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</si>
  <si>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</si>
  <si>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</si>
  <si>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</si>
  <si>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</si>
  <si>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</si>
  <si>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</si>
  <si>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</si>
  <si>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</si>
  <si>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</si>
  <si>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</si>
  <si>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</si>
  <si>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</si>
  <si>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</si>
  <si>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</si>
  <si>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</si>
  <si>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</si>
  <si>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</si>
  <si>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</si>
  <si>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</si>
  <si>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</si>
  <si>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</si>
  <si>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</si>
  <si>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</si>
  <si>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</si>
  <si>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</si>
  <si>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</si>
  <si>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</si>
  <si>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</si>
  <si>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</si>
  <si>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</si>
  <si>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</si>
  <si>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</si>
  <si>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</si>
  <si>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</si>
  <si>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</si>
  <si>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</si>
  <si>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</si>
  <si>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</si>
  <si>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</si>
  <si>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</si>
  <si>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</si>
  <si>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</si>
  <si>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</si>
  <si>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</si>
  <si>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</si>
  <si>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</si>
  <si>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</si>
  <si>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</si>
  <si>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</si>
  <si>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</si>
  <si>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</si>
  <si>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</si>
  <si>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</si>
  <si>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</si>
  <si>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</si>
  <si>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</si>
  <si>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</si>
  <si>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</si>
  <si>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</si>
  <si>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</si>
  <si>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</si>
  <si>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</si>
  <si>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</si>
  <si>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</si>
  <si>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</si>
  <si>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</si>
  <si>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</si>
  <si>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</si>
  <si>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</si>
  <si>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</si>
  <si>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</si>
  <si>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</si>
  <si>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</si>
  <si>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</si>
  <si>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</si>
  <si>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</si>
  <si>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</si>
  <si>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</si>
  <si>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</si>
  <si>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</si>
  <si>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</si>
  <si>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</si>
  <si>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</si>
  <si>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</si>
  <si>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</si>
  <si>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</si>
  <si>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</si>
  <si>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</si>
  <si>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</si>
  <si>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</si>
  <si>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</si>
  <si>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</si>
  <si>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</si>
  <si>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</si>
  <si>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</si>
  <si>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</si>
  <si>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</si>
  <si>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</si>
  <si>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</si>
  <si>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</si>
  <si>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</si>
  <si>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</si>
  <si>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</si>
  <si>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</si>
  <si>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</si>
  <si>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</si>
  <si>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</si>
  <si>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</si>
  <si>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</si>
  <si>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</si>
  <si>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</si>
  <si>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</si>
  <si>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</si>
  <si>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</si>
  <si>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</si>
  <si>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</si>
  <si>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</si>
  <si>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</si>
  <si>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</si>
  <si>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</si>
  <si>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</si>
  <si>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</si>
  <si>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</si>
  <si>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</si>
  <si>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</si>
  <si>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</si>
  <si>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</si>
  <si>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</si>
  <si>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</si>
  <si>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</si>
  <si>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</si>
  <si>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</si>
  <si>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</si>
  <si>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</si>
  <si>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</si>
  <si>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</si>
  <si>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</si>
  <si>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</si>
  <si>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</si>
  <si>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</si>
  <si>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</si>
  <si>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</si>
  <si>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</si>
  <si>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</si>
  <si>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</si>
  <si>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</si>
  <si>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</si>
  <si>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</si>
  <si>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</si>
  <si>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</si>
  <si>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</si>
  <si>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</si>
  <si>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</si>
  <si>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</si>
  <si>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</si>
  <si>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</si>
  <si>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</si>
  <si>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</si>
  <si>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</si>
  <si>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</si>
  <si>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</si>
  <si>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</si>
  <si>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</si>
  <si>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</si>
  <si>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</si>
  <si>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</si>
  <si>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</si>
  <si>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</si>
  <si>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</si>
  <si>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</si>
  <si>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</si>
  <si>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</si>
  <si>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</si>
  <si>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</si>
  <si>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</si>
  <si>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</si>
  <si>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</si>
  <si>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</si>
  <si>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</si>
  <si>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</si>
  <si>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</si>
  <si>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</si>
  <si>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</si>
  <si>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</si>
  <si>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</si>
  <si>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</si>
  <si>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</si>
  <si>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</si>
  <si>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</si>
  <si>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</si>
  <si>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</si>
  <si>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</si>
  <si>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</si>
  <si>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</si>
  <si>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</si>
  <si>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</si>
  <si>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</si>
  <si>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</si>
  <si>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</si>
  <si>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</si>
  <si>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</si>
  <si>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</si>
  <si>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</si>
  <si>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</si>
  <si>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</si>
  <si>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</si>
  <si>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</si>
  <si>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</si>
  <si>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</si>
  <si>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</si>
  <si>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</si>
  <si>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</si>
  <si>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</si>
  <si>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</si>
  <si>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</si>
  <si>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</si>
  <si>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</si>
  <si>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</si>
  <si>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</si>
  <si>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</si>
  <si>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</si>
  <si>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</si>
  <si>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</si>
  <si>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</si>
  <si>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</si>
  <si>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</si>
  <si>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</si>
  <si>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</si>
  <si>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</si>
  <si>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</si>
  <si>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</si>
  <si>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</si>
  <si>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</si>
  <si>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</si>
  <si>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</si>
  <si>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</si>
  <si>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</si>
  <si>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</si>
  <si>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</si>
  <si>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</si>
  <si>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</si>
  <si>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</si>
  <si>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</si>
  <si>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</si>
  <si>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</si>
  <si>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</si>
  <si>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</si>
  <si>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</si>
  <si>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</si>
  <si>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</si>
  <si>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</si>
  <si>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</si>
  <si>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</si>
  <si>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</si>
  <si>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</si>
  <si>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</si>
  <si>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</si>
  <si>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</si>
  <si>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</si>
  <si>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</si>
  <si>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</si>
  <si>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</si>
  <si>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</si>
  <si>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</si>
  <si>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</si>
  <si>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</si>
  <si>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</si>
  <si>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</si>
  <si>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</si>
  <si>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</si>
  <si>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</si>
  <si>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</si>
  <si>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</si>
  <si>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</si>
  <si>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</si>
  <si>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</si>
  <si>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</si>
  <si>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</si>
  <si>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</si>
  <si>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</si>
  <si>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</si>
  <si>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</si>
  <si>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</si>
  <si>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</si>
  <si>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</si>
  <si>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</si>
  <si>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</si>
  <si>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</si>
  <si>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</si>
  <si>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</si>
  <si>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</si>
  <si>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</si>
  <si>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</si>
  <si>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</si>
  <si>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</si>
  <si>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</si>
  <si>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</si>
  <si>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</si>
  <si>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</si>
  <si>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</si>
  <si>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</si>
  <si>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</si>
  <si>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</si>
  <si>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</si>
  <si>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</si>
  <si>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</si>
  <si>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</si>
  <si>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</si>
  <si>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</si>
  <si>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</si>
  <si>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</si>
  <si>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</si>
  <si>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</si>
  <si>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</si>
  <si>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</si>
  <si>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</si>
  <si>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</si>
  <si>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</si>
  <si>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</si>
  <si>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</si>
  <si>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</si>
  <si>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</si>
  <si>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</si>
  <si>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</si>
  <si>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</si>
  <si>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</si>
  <si>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</si>
  <si>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</si>
  <si>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</si>
  <si>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</si>
  <si>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</si>
  <si>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</si>
  <si>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</si>
  <si>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</si>
  <si>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</si>
  <si>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</si>
  <si>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</si>
  <si>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</si>
  <si>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</si>
  <si>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</si>
  <si>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</si>
  <si>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</si>
  <si>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</si>
  <si>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</si>
  <si>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</si>
  <si>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</si>
  <si>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</si>
  <si>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</si>
  <si>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</si>
  <si>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</si>
  <si>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</si>
  <si>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</si>
  <si>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</si>
  <si>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</si>
  <si>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</si>
  <si>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</si>
  <si>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</si>
  <si>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</si>
  <si>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</si>
  <si>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</si>
  <si>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</si>
  <si>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</si>
  <si>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</si>
  <si>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</si>
  <si>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</si>
  <si>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</si>
  <si>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</si>
  <si>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</si>
  <si>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</si>
  <si>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</si>
  <si>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</si>
  <si>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</si>
  <si>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</si>
  <si>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</si>
  <si>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</si>
  <si>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</si>
  <si>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</si>
  <si>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</si>
  <si>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</si>
  <si>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</si>
  <si>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</si>
  <si>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</si>
  <si>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</si>
  <si>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</si>
  <si>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</si>
  <si>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</si>
  <si>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</si>
  <si>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</si>
  <si>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</si>
  <si>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</si>
  <si>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</si>
  <si>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</si>
  <si>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</si>
  <si>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</si>
  <si>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</si>
  <si>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</si>
  <si>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</si>
  <si>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</si>
  <si>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</si>
  <si>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</si>
  <si>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</si>
  <si>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</si>
  <si>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</si>
  <si>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</si>
  <si>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</si>
  <si>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</si>
  <si>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</si>
  <si>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</si>
  <si>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</si>
  <si>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</si>
  <si>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</si>
  <si>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</si>
  <si>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</si>
  <si>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</si>
  <si>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</si>
  <si>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</si>
  <si>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</si>
  <si>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</si>
  <si>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</si>
  <si>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</si>
  <si>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</si>
  <si>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</si>
  <si>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</si>
  <si>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</si>
  <si>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</si>
  <si>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</si>
  <si>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</si>
  <si>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</si>
  <si>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</si>
  <si>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</si>
  <si>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</si>
  <si>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</si>
  <si>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</si>
  <si>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</si>
  <si>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</si>
  <si>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</si>
  <si>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</si>
  <si>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</si>
  <si>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</si>
  <si>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</si>
  <si>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</si>
  <si>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</si>
  <si>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</si>
  <si>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</si>
  <si>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</si>
  <si>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</si>
  <si>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</si>
  <si>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</si>
  <si>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</si>
  <si>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</si>
  <si>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</si>
  <si>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</si>
  <si>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</si>
  <si>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</si>
  <si>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</si>
  <si>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</si>
  <si>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</si>
  <si>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</si>
  <si>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</si>
  <si>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</si>
  <si>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</si>
  <si>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</si>
  <si>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</si>
  <si>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</si>
  <si>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</si>
  <si>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</si>
  <si>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</si>
  <si>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</si>
  <si>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</si>
  <si>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</si>
  <si>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</si>
  <si>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</si>
  <si>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</si>
  <si>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</si>
  <si>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</si>
  <si>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</si>
  <si>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</si>
  <si>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</si>
  <si>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</si>
  <si>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</si>
  <si>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</si>
  <si>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</si>
  <si>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</si>
  <si>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</si>
  <si>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</si>
  <si>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</si>
  <si>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</si>
  <si>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</si>
  <si>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</si>
  <si>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</si>
  <si>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</si>
  <si>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</si>
  <si>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</si>
  <si>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</si>
  <si>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</si>
  <si>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</si>
  <si>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</si>
  <si>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</si>
  <si>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</si>
  <si>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</si>
  <si>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</si>
  <si>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</si>
  <si>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</si>
  <si>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</si>
  <si>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</si>
  <si>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</si>
  <si>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</si>
  <si>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</si>
  <si>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</si>
  <si>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</si>
  <si>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</si>
  <si>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</si>
  <si>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</si>
  <si>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</si>
  <si>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</si>
  <si>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</si>
  <si>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</si>
  <si>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</si>
  <si>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</si>
  <si>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</si>
  <si>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</si>
  <si>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</si>
  <si>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</si>
  <si>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</si>
  <si>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</si>
  <si>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</si>
  <si>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</si>
  <si>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</si>
  <si>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</si>
  <si>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</si>
  <si>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</si>
  <si>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</si>
  <si>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</si>
  <si>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</si>
  <si>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</si>
  <si>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</si>
  <si>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</si>
  <si>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</si>
  <si>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</si>
  <si>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</si>
  <si>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</si>
  <si>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</si>
  <si>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</si>
  <si>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</si>
  <si>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</si>
  <si>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</si>
  <si>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</si>
  <si>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</si>
  <si>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</si>
  <si>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</si>
  <si>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</si>
  <si>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</si>
  <si>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</si>
  <si>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</si>
  <si>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</si>
  <si>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</si>
  <si>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</si>
  <si>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</si>
  <si>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</si>
  <si>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</si>
  <si>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</si>
  <si>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</si>
  <si>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</si>
  <si>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</si>
  <si>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</si>
  <si>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</si>
  <si>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</si>
  <si>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</si>
  <si>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</si>
  <si>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</si>
  <si>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</si>
  <si>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</si>
  <si>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</si>
  <si>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</si>
  <si>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</si>
  <si>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</si>
  <si>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</si>
  <si>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</si>
  <si>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</si>
  <si>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</si>
  <si>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</si>
  <si>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</si>
  <si>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</si>
  <si>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</si>
  <si>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</si>
  <si>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</si>
  <si>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</si>
  <si>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</si>
  <si>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</si>
  <si>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</si>
  <si>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</si>
  <si>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</si>
  <si>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</si>
  <si>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</si>
  <si>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</si>
  <si>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</si>
  <si>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</si>
  <si>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</si>
  <si>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</si>
  <si>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</si>
  <si>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</si>
  <si>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</si>
  <si>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</si>
  <si>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</si>
  <si>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</si>
  <si>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</si>
  <si>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</si>
  <si>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</si>
  <si>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</si>
  <si>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</si>
  <si>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</si>
  <si>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</si>
  <si>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</si>
  <si>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</si>
  <si>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</si>
  <si>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</si>
  <si>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</si>
  <si>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</si>
  <si>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</si>
  <si>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</si>
  <si>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</si>
  <si>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</si>
  <si>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</si>
  <si>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</si>
  <si>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</si>
  <si>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</si>
  <si>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</si>
  <si>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</si>
  <si>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</si>
  <si>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</si>
  <si>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</si>
  <si>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</si>
  <si>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</si>
  <si>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</si>
  <si>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</si>
  <si>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</si>
  <si>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</si>
  <si>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</si>
  <si>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</si>
  <si>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</si>
  <si>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</si>
  <si>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</si>
  <si>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</si>
  <si>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</si>
  <si>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</si>
  <si>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</si>
  <si>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</si>
  <si>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</si>
  <si>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</si>
  <si>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</si>
  <si>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</si>
  <si>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</si>
  <si>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</si>
  <si>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</si>
  <si>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</si>
  <si>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</si>
  <si>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</si>
  <si>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</si>
  <si>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</si>
  <si>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</si>
  <si>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</si>
  <si>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</si>
  <si>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</si>
  <si>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</si>
  <si>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</si>
  <si>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</si>
  <si>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</si>
  <si>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</si>
  <si>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</si>
  <si>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</si>
  <si>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</si>
  <si>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</si>
  <si>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</si>
  <si>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</si>
  <si>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</si>
  <si>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</si>
  <si>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</si>
  <si>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</si>
  <si>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</si>
  <si>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</si>
  <si>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</si>
  <si>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</si>
  <si>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</si>
  <si>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</si>
  <si>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</si>
  <si>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</si>
  <si>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</si>
  <si>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</si>
  <si>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</si>
  <si>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</si>
  <si>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</si>
  <si>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</si>
  <si>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</si>
  <si>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</si>
  <si>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</si>
  <si>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</si>
  <si>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</si>
  <si>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</si>
  <si>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</si>
  <si>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</si>
  <si>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</si>
  <si>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</si>
  <si>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</si>
  <si>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</si>
  <si>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</si>
  <si>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</si>
  <si>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</si>
  <si>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</si>
  <si>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</si>
  <si>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</si>
  <si>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</si>
  <si>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</si>
  <si>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</si>
  <si>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</si>
  <si>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</si>
  <si>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</si>
  <si>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</si>
  <si>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</si>
  <si>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</si>
  <si>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</si>
  <si>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</si>
  <si>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</si>
  <si>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</si>
  <si>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</si>
  <si>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</si>
  <si>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</si>
  <si>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</si>
  <si>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</si>
  <si>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</si>
  <si>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</si>
  <si>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</si>
  <si>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</si>
  <si>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</si>
  <si>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</si>
  <si>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</si>
  <si>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</si>
  <si>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</si>
  <si>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</si>
  <si>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</si>
  <si>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</si>
  <si>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</si>
  <si>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</si>
  <si>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</si>
  <si>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</si>
  <si>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</si>
  <si>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</si>
  <si>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</si>
  <si>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</si>
  <si>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</si>
  <si>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</si>
  <si>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</si>
  <si>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</si>
  <si>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</si>
  <si>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</si>
  <si>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</si>
  <si>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</si>
  <si>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</si>
  <si>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</si>
  <si>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</si>
  <si>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</si>
  <si>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</si>
  <si>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</si>
  <si>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</si>
  <si>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</si>
  <si>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</si>
  <si>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</si>
  <si>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</si>
  <si>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</si>
  <si>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</si>
  <si>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</si>
  <si>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</si>
  <si>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</si>
  <si>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</si>
  <si>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</si>
  <si>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</si>
  <si>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</si>
  <si>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</si>
  <si>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</si>
  <si>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</si>
  <si>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</si>
  <si>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</si>
  <si>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</si>
  <si>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</si>
  <si>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</si>
  <si>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</si>
  <si>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</si>
  <si>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</si>
  <si>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</si>
  <si>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</si>
  <si>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</si>
  <si>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</si>
  <si>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</si>
  <si>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</si>
  <si>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</si>
  <si>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</si>
  <si>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</si>
  <si>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</si>
  <si>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</si>
  <si>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</si>
  <si>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</si>
  <si>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</si>
  <si>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</si>
  <si>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</si>
  <si>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</si>
  <si>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</si>
  <si>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</si>
  <si>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</si>
  <si>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</si>
  <si>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</si>
  <si>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</si>
  <si>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</si>
  <si>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</si>
  <si>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</si>
  <si>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</si>
  <si>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</si>
  <si>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</si>
  <si>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</si>
  <si>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</si>
  <si>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</si>
  <si>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</si>
  <si>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</si>
  <si>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</si>
  <si>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</si>
  <si>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</si>
  <si>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</si>
  <si>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</si>
  <si>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</si>
  <si>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</si>
  <si>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</si>
  <si>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</si>
  <si>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</si>
  <si>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</si>
  <si>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</si>
  <si>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</si>
  <si>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</si>
  <si>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</si>
  <si>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</si>
  <si>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</si>
  <si>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</si>
  <si>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</si>
  <si>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</si>
  <si>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</si>
  <si>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</si>
  <si>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</si>
  <si>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</si>
  <si>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</si>
  <si>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</si>
  <si>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</si>
  <si>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</si>
  <si>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</si>
  <si>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</si>
  <si>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</si>
  <si>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</si>
  <si>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</si>
  <si>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</si>
  <si>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</si>
  <si>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</si>
  <si>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</si>
  <si>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</si>
  <si>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</si>
  <si>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</si>
  <si>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</si>
  <si>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</si>
  <si>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</si>
  <si>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</si>
  <si>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</si>
  <si>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</si>
  <si>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</si>
  <si>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</si>
  <si>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</si>
  <si>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</si>
  <si>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</si>
  <si>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</si>
  <si>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</si>
  <si>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</si>
  <si>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</si>
  <si>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</si>
  <si>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</si>
  <si>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</si>
  <si>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</si>
  <si>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</si>
  <si>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</si>
  <si>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</si>
  <si>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</si>
  <si>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</si>
  <si>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</si>
  <si>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</si>
  <si>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</si>
  <si>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</si>
  <si>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</si>
  <si>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</si>
  <si>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</si>
  <si>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</si>
  <si>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</si>
  <si>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</si>
  <si>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</si>
  <si>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</si>
  <si>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</si>
  <si>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</si>
  <si>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</si>
  <si>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</si>
  <si>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</si>
  <si>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</si>
  <si>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</si>
  <si>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</si>
  <si>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</si>
  <si>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</si>
  <si>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</si>
  <si>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</si>
  <si>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</si>
  <si>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</si>
  <si>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</si>
  <si>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</si>
  <si>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</si>
  <si>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</si>
  <si>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</si>
  <si>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</si>
  <si>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</si>
  <si>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</si>
  <si>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</si>
  <si>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</si>
  <si>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</si>
  <si>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</si>
  <si>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</si>
  <si>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</si>
  <si>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</si>
  <si>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</si>
  <si>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</si>
  <si>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</si>
  <si>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</si>
  <si>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</si>
  <si>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</si>
  <si>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</si>
  <si>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</si>
  <si>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</si>
  <si>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</si>
  <si>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</si>
  <si>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</si>
  <si>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</si>
  <si>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</si>
  <si>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</si>
  <si>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</si>
  <si>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</si>
  <si>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</si>
  <si>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</si>
  <si>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</si>
  <si>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</si>
  <si>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</si>
  <si>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</si>
  <si>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</si>
  <si>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</si>
  <si>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</si>
  <si>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</si>
  <si>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</si>
  <si>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</si>
  <si>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</si>
  <si>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</si>
  <si>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</si>
  <si>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</si>
  <si>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</si>
  <si>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</si>
  <si>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</si>
  <si>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</si>
  <si>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</si>
  <si>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</si>
  <si>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</si>
  <si>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</si>
  <si>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</si>
  <si>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</si>
  <si>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</si>
  <si>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</si>
  <si>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</si>
  <si>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</si>
  <si>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</si>
  <si>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</si>
  <si>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</si>
  <si>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</si>
  <si>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</si>
  <si>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</si>
  <si>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</si>
  <si>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</si>
  <si>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</si>
  <si>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</si>
  <si>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</si>
  <si>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</si>
  <si>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</si>
  <si>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</si>
  <si>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</si>
  <si>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</si>
  <si>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</si>
  <si>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</si>
  <si>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</si>
  <si>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</si>
  <si>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</si>
  <si>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</si>
  <si>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</si>
  <si>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</si>
  <si>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</si>
  <si>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</si>
  <si>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</si>
  <si>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</si>
  <si>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</si>
  <si>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</si>
  <si>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</si>
  <si>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</si>
  <si>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</si>
  <si>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</si>
  <si>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</si>
  <si>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</si>
  <si>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</si>
  <si>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</si>
  <si>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</si>
  <si>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</si>
  <si>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</si>
  <si>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</si>
  <si>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</si>
  <si>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</si>
  <si>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</si>
  <si>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</si>
  <si>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</si>
  <si>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</si>
  <si>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</si>
  <si>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</si>
  <si>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</si>
  <si>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</si>
  <si>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</si>
  <si>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</si>
  <si>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</si>
  <si>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</si>
  <si>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</si>
  <si>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</si>
  <si>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</si>
  <si>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</si>
  <si>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</si>
  <si>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</si>
  <si>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</si>
  <si>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</si>
  <si>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</si>
  <si>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</si>
  <si>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</si>
  <si>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</si>
  <si>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</si>
  <si>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</si>
  <si>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</si>
  <si>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</si>
  <si>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</si>
  <si>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</si>
  <si>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</si>
  <si>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</si>
  <si>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</si>
  <si>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</si>
  <si>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</si>
  <si>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</si>
  <si>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</si>
  <si>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</si>
  <si>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</si>
  <si>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</si>
  <si>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</si>
  <si>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</si>
  <si>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</si>
  <si>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</si>
  <si>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</si>
  <si>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</si>
  <si>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</si>
  <si>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</si>
  <si>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</si>
  <si>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</si>
  <si>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</si>
  <si>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</si>
  <si>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</si>
  <si>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</si>
  <si>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</si>
  <si>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</si>
  <si>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</si>
  <si>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</si>
  <si>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</si>
  <si>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</si>
  <si>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</si>
  <si>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</si>
  <si>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</si>
  <si>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</si>
  <si>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</si>
  <si>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</si>
  <si>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</si>
  <si>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</si>
  <si>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</si>
  <si>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</si>
  <si>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</si>
  <si>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</si>
  <si>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</si>
  <si>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</si>
  <si>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</si>
  <si>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</si>
  <si>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</si>
  <si>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</si>
  <si>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</si>
  <si>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</si>
  <si>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</si>
  <si>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</si>
  <si>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</si>
  <si>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</si>
  <si>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</si>
  <si>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</si>
  <si>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</si>
  <si>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</si>
  <si>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</si>
  <si>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</si>
  <si>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</si>
  <si>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</si>
  <si>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</si>
  <si>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</si>
  <si>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</si>
  <si>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</si>
  <si>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</si>
  <si>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</si>
  <si>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</si>
  <si>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</si>
  <si>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</si>
  <si>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</si>
  <si>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</si>
  <si>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</si>
  <si>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</si>
  <si>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</si>
  <si>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</si>
  <si>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</si>
  <si>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</si>
  <si>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</si>
  <si>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</si>
  <si>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</si>
  <si>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</si>
  <si>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</si>
  <si>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</si>
  <si>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</si>
  <si>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</si>
  <si>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</si>
  <si>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</si>
  <si>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</si>
  <si>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</si>
  <si>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</si>
  <si>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</si>
  <si>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</si>
  <si>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</si>
  <si>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</si>
  <si>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</si>
  <si>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</si>
  <si>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</si>
  <si>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</si>
  <si>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</si>
  <si>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</si>
  <si>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</si>
  <si>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</si>
  <si>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</si>
  <si>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</si>
  <si>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</si>
  <si>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</si>
  <si>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</si>
  <si>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</si>
  <si>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</si>
  <si>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</si>
  <si>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</si>
  <si>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</si>
  <si>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</si>
  <si>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</si>
  <si>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</si>
  <si>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</si>
  <si>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</si>
  <si>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</si>
  <si>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</si>
  <si>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</si>
  <si>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</si>
  <si>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</si>
  <si>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</si>
  <si>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</si>
  <si>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</si>
  <si>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</si>
  <si>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</si>
  <si>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</si>
  <si>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</si>
  <si>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</si>
  <si>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</si>
  <si>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</si>
  <si>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</si>
  <si>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</si>
  <si>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</si>
  <si>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</si>
  <si>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</si>
  <si>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</si>
  <si>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</si>
  <si>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</si>
  <si>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</si>
  <si>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</si>
  <si>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</si>
  <si>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</si>
  <si>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</si>
  <si>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</si>
  <si>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</si>
  <si>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</si>
  <si>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</si>
  <si>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</si>
  <si>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</si>
  <si>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</si>
  <si>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</si>
  <si>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</si>
  <si>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</si>
  <si>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</si>
  <si>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</si>
  <si>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</si>
  <si>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</si>
  <si>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</si>
  <si>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</si>
  <si>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</si>
  <si>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</si>
  <si>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</si>
  <si>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</si>
  <si>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</si>
  <si>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</si>
  <si>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</si>
  <si>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</si>
  <si>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</si>
  <si>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</si>
  <si>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</si>
  <si>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</si>
  <si>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</si>
  <si>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</si>
  <si>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</si>
  <si>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</si>
  <si>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</si>
  <si>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</si>
  <si>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</si>
  <si>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</si>
  <si>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</si>
  <si>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</si>
  <si>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</si>
  <si>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</si>
  <si>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</si>
  <si>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</si>
  <si>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</si>
  <si>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</si>
  <si>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</si>
  <si>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</si>
  <si>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</si>
  <si>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</si>
  <si>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</si>
  <si>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</si>
  <si>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</si>
  <si>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</si>
  <si>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</si>
  <si>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</si>
  <si>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</si>
  <si>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</si>
  <si>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</si>
  <si>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</si>
  <si>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</si>
  <si>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</si>
  <si>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</si>
  <si>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</si>
  <si>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</si>
  <si>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</si>
  <si>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</si>
  <si>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</si>
  <si>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</si>
  <si>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</si>
  <si>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</si>
  <si>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</si>
  <si>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</si>
  <si>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</si>
  <si>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</si>
  <si>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</si>
  <si>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</si>
  <si>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</si>
  <si>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</si>
  <si>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</si>
  <si>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</si>
  <si>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</si>
  <si>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</si>
  <si>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</si>
  <si>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</si>
  <si>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</si>
  <si>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</si>
  <si>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</si>
  <si>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</si>
  <si>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</si>
  <si>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</si>
  <si>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</si>
  <si>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</si>
  <si>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</si>
  <si>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</si>
  <si>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</si>
  <si>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</si>
  <si>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</si>
  <si>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</si>
  <si>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</si>
  <si>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</si>
  <si>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</si>
  <si>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</si>
  <si>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</si>
  <si>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</si>
  <si>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</si>
  <si>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</si>
  <si>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</si>
  <si>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</si>
  <si>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</si>
  <si>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</si>
  <si>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</si>
  <si>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</si>
  <si>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</si>
  <si>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</si>
  <si>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</si>
  <si>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</si>
  <si>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</si>
  <si>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</si>
  <si>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</si>
  <si>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</si>
  <si>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</si>
  <si>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</si>
  <si>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</si>
  <si>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</si>
  <si>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</si>
  <si>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</si>
  <si>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</si>
  <si>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</si>
  <si>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</si>
  <si>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</si>
  <si>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</si>
  <si>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</si>
  <si>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</si>
  <si>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</si>
  <si>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</si>
  <si>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</si>
  <si>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</si>
  <si>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</si>
  <si>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</si>
  <si>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</si>
  <si>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</si>
  <si>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</si>
  <si>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</si>
  <si>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</si>
  <si>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</si>
  <si>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</si>
  <si>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</si>
  <si>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</si>
  <si>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</si>
  <si>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</si>
  <si>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</si>
  <si>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</si>
  <si>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</si>
  <si>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</si>
  <si>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</si>
  <si>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</si>
  <si>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</si>
  <si>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</si>
  <si>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</si>
  <si>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</si>
  <si>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</si>
  <si>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</si>
  <si>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</si>
  <si>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</si>
  <si>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</si>
  <si>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</si>
  <si>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</si>
  <si>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</si>
  <si>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</si>
  <si>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</si>
  <si>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</si>
  <si>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</si>
  <si>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</si>
  <si>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</si>
  <si>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</si>
  <si>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</si>
  <si>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</si>
  <si>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</si>
  <si>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</si>
  <si>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</si>
  <si>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</si>
  <si>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</si>
  <si>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</si>
  <si>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</si>
  <si>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</si>
  <si>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</si>
  <si>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</si>
  <si>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</si>
  <si>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</si>
  <si>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</si>
  <si>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</si>
  <si>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</si>
  <si>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</si>
  <si>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</si>
  <si>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</si>
  <si>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</si>
  <si>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</si>
  <si>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</si>
  <si>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</si>
  <si>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</si>
  <si>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</si>
  <si>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</si>
  <si>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</si>
  <si>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</si>
  <si>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</si>
  <si>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</si>
  <si>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</si>
  <si>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</si>
  <si>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</si>
  <si>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</si>
  <si>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</si>
  <si>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</si>
  <si>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</si>
  <si>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</si>
  <si>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</si>
  <si>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</si>
  <si>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</si>
  <si>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</si>
  <si>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</si>
  <si>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</si>
  <si>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</si>
  <si>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</si>
  <si>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</si>
  <si>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</si>
  <si>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</si>
  <si>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</si>
  <si>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</si>
  <si>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</si>
  <si>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</si>
  <si>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</si>
  <si>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</si>
  <si>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</si>
  <si>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</si>
  <si>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</si>
  <si>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</si>
  <si>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</si>
  <si>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</si>
  <si>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</si>
  <si>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</si>
  <si>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</si>
  <si>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</si>
  <si>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</si>
  <si>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</si>
  <si>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</si>
  <si>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</si>
  <si>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</si>
  <si>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</si>
  <si>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</si>
  <si>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</si>
  <si>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</si>
  <si>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</si>
  <si>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</si>
  <si>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</si>
  <si>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</si>
  <si>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</si>
  <si>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</si>
  <si>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</si>
  <si>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</si>
  <si>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</si>
  <si>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</si>
  <si>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</si>
  <si>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</si>
  <si>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</si>
  <si>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</si>
  <si>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</si>
  <si>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</si>
  <si>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</si>
  <si>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</si>
  <si>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</si>
  <si>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</si>
  <si>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</si>
  <si>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</si>
  <si>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</si>
  <si>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</si>
  <si>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</si>
  <si>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</si>
  <si>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</si>
  <si>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</si>
  <si>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</si>
  <si>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</si>
  <si>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</si>
  <si>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</si>
  <si>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</si>
  <si>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</si>
  <si>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</si>
  <si>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</si>
  <si>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</si>
  <si>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</si>
  <si>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</si>
  <si>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</si>
  <si>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</si>
  <si>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</si>
  <si>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</si>
  <si>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</si>
  <si>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</si>
  <si>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</si>
  <si>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</si>
  <si>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</si>
  <si>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</si>
  <si>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</si>
  <si>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</si>
  <si>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</si>
  <si>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</si>
  <si>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</si>
  <si>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</si>
  <si>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</si>
  <si>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</si>
  <si>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</si>
  <si>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</si>
  <si>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</si>
  <si>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</si>
  <si>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</si>
  <si>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</si>
  <si>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</si>
  <si>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</si>
  <si>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</si>
  <si>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</si>
  <si>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</si>
  <si>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</si>
  <si>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</si>
  <si>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</si>
  <si>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</si>
  <si>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</si>
  <si>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</si>
  <si>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</si>
  <si>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</si>
  <si>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</si>
  <si>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</si>
  <si>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</si>
  <si>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</si>
  <si>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</si>
  <si>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</si>
  <si>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</si>
  <si>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</si>
  <si>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</si>
  <si>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</si>
  <si>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</si>
  <si>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</si>
  <si>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</si>
  <si>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</si>
  <si>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</si>
  <si>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</si>
  <si>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</si>
  <si>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</si>
  <si>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</si>
  <si>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</si>
  <si>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</si>
  <si>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</si>
  <si>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</si>
  <si>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</si>
  <si>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</si>
  <si>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</si>
  <si>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</si>
  <si>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</si>
  <si>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</si>
  <si>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</si>
  <si>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</si>
  <si>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</si>
  <si>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</si>
  <si>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</si>
  <si>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</si>
  <si>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</si>
  <si>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</si>
  <si>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</si>
  <si>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</si>
  <si>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</si>
  <si>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</si>
  <si>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</si>
  <si>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</si>
  <si>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</si>
  <si>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</si>
  <si>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</si>
  <si>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</si>
  <si>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</si>
  <si>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</si>
  <si>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</si>
  <si>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</si>
  <si>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</si>
  <si>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</si>
  <si>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</si>
  <si>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</si>
  <si>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</si>
  <si>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</si>
  <si>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</si>
  <si>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</si>
  <si>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</si>
  <si>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</si>
  <si>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</si>
  <si>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</si>
  <si>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</si>
  <si>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</si>
  <si>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</si>
  <si>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</si>
  <si>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</si>
  <si>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</si>
  <si>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</si>
  <si>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</si>
  <si>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</si>
  <si>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</si>
  <si>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</si>
  <si>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</si>
  <si>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</si>
  <si>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</si>
  <si>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</si>
  <si>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</si>
  <si>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</si>
  <si>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</si>
  <si>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</si>
  <si>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</si>
  <si>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</si>
  <si>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</si>
  <si>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</si>
  <si>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</si>
  <si>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</si>
  <si>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</si>
  <si>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</si>
  <si>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</si>
  <si>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</si>
  <si>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</si>
  <si>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</si>
  <si>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</si>
  <si>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</si>
  <si>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</si>
  <si>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</si>
  <si>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</si>
  <si>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</si>
  <si>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</si>
  <si>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</si>
  <si>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</si>
  <si>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</si>
  <si>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</si>
  <si>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</si>
  <si>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</si>
  <si>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</si>
  <si>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</si>
  <si>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</si>
  <si>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</si>
  <si>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</si>
  <si>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</si>
  <si>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</si>
  <si>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</si>
  <si>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</si>
  <si>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</si>
  <si>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</si>
  <si>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</si>
  <si>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</si>
  <si>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</si>
  <si>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</si>
  <si>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</si>
  <si>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</si>
  <si>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</si>
  <si>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</si>
  <si>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</si>
  <si>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</si>
  <si>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</si>
  <si>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</si>
  <si>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</si>
  <si>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</si>
  <si>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</si>
  <si>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</si>
  <si>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</si>
  <si>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</si>
  <si>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</si>
  <si>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</si>
  <si>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</si>
  <si>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</si>
  <si>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</si>
  <si>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</si>
  <si>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</si>
  <si>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</si>
  <si>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</si>
  <si>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</si>
  <si>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</si>
  <si>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</si>
  <si>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</si>
  <si>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</si>
  <si>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</si>
  <si>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</si>
  <si>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</si>
  <si>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</si>
  <si>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</si>
  <si>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</si>
  <si>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</si>
  <si>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</si>
  <si>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</si>
  <si>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</si>
  <si>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</si>
  <si>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</si>
  <si>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</si>
  <si>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</si>
  <si>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</si>
  <si>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</si>
  <si>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</si>
  <si>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</si>
  <si>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</si>
  <si>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</si>
  <si>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</si>
  <si>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</si>
  <si>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</si>
  <si>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</si>
  <si>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</si>
  <si>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</si>
  <si>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</si>
  <si>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</si>
  <si>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</si>
  <si>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</si>
  <si>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</si>
  <si>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</si>
  <si>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</si>
  <si>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</si>
  <si>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</si>
  <si>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</si>
  <si>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</si>
  <si>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</si>
  <si>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</si>
  <si>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</si>
  <si>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</si>
  <si>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</si>
  <si>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</si>
  <si>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</si>
  <si>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</si>
  <si>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</si>
  <si>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</si>
  <si>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</si>
  <si>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</si>
  <si>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</si>
  <si>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</si>
  <si>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</si>
  <si>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</si>
  <si>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</si>
  <si>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</si>
  <si>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</si>
  <si>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</si>
  <si>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</si>
  <si>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</si>
  <si>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</si>
  <si>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</si>
  <si>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</si>
  <si>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</si>
  <si>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</si>
  <si>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</si>
  <si>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</si>
  <si>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</si>
  <si>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</si>
  <si>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</si>
  <si>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</si>
  <si>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</si>
  <si>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</si>
  <si>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</si>
  <si>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</si>
  <si>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</si>
  <si>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</si>
  <si>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</si>
  <si>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</si>
  <si>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</si>
  <si>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</si>
  <si>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</si>
  <si>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</si>
  <si>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</si>
  <si>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</si>
  <si>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</si>
  <si>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</si>
  <si>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</si>
  <si>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</si>
  <si>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</si>
  <si>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</si>
  <si>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</si>
  <si>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</si>
  <si>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</si>
  <si>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</si>
  <si>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</si>
  <si>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</si>
  <si>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</si>
  <si>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</si>
  <si>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</si>
  <si>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</si>
  <si>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</si>
  <si>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</si>
  <si>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</si>
  <si>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</si>
  <si>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</si>
  <si>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</si>
  <si>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</si>
  <si>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</si>
  <si>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</si>
  <si>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</si>
  <si>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</si>
  <si>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</si>
  <si>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</si>
  <si>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</si>
  <si>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</si>
  <si>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</si>
  <si>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</si>
  <si>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</si>
  <si>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</si>
  <si>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</si>
  <si>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</si>
  <si>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</si>
  <si>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</si>
  <si>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</si>
  <si>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</si>
  <si>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</si>
  <si>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</si>
  <si>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</si>
  <si>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</si>
  <si>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</si>
  <si>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</si>
  <si>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</si>
  <si>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</si>
  <si>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</si>
  <si>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</si>
  <si>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</si>
  <si>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</si>
  <si>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</si>
  <si>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</si>
  <si>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</si>
  <si>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</si>
  <si>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</si>
  <si>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</si>
  <si>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</si>
  <si>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</si>
  <si>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</si>
  <si>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</si>
  <si>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</si>
  <si>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</si>
  <si>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</si>
  <si>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</si>
  <si>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</si>
  <si>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</si>
  <si>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</si>
  <si>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</si>
  <si>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</si>
  <si>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</si>
  <si>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</si>
  <si>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</si>
  <si>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</si>
  <si>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</si>
  <si>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</si>
  <si>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</si>
  <si>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</si>
  <si>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</si>
  <si>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</si>
  <si>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</si>
  <si>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</si>
  <si>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</si>
  <si>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</si>
  <si>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</si>
  <si>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</si>
  <si>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</si>
  <si>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</si>
  <si>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</si>
  <si>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</si>
  <si>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</si>
  <si>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</si>
  <si>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</si>
  <si>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</si>
  <si>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</si>
  <si>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</si>
  <si>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</si>
  <si>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</si>
  <si>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</si>
  <si>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</si>
  <si>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</si>
  <si>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</si>
  <si>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</si>
  <si>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</si>
  <si>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</si>
  <si>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</si>
  <si>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</si>
  <si>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</si>
  <si>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</si>
  <si>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</si>
  <si>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</si>
  <si>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</si>
  <si>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</si>
  <si>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</si>
  <si>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</si>
  <si>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</si>
  <si>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</si>
  <si>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</si>
  <si>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</si>
  <si>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</si>
  <si>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</si>
  <si>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</si>
  <si>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</si>
  <si>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</si>
  <si>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</si>
  <si>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</si>
  <si>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</si>
  <si>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</si>
  <si>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</si>
  <si>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</si>
  <si>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</si>
  <si>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</si>
  <si>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</si>
  <si>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</si>
  <si>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</si>
  <si>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</si>
  <si>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</si>
  <si>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</si>
  <si>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</si>
  <si>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</si>
  <si>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</si>
  <si>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</si>
  <si>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</si>
  <si>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</si>
  <si>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</si>
  <si>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</si>
  <si>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</si>
  <si>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</si>
  <si>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</si>
  <si>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</si>
  <si>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</si>
  <si>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</si>
  <si>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</si>
  <si>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</si>
  <si>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</si>
  <si>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</si>
  <si>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</si>
  <si>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</si>
  <si>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</si>
  <si>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</si>
  <si>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</si>
  <si>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</si>
  <si>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</si>
  <si>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</si>
  <si>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</si>
  <si>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</si>
  <si>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</si>
  <si>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</si>
  <si>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</si>
  <si>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</si>
  <si>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</si>
  <si>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</si>
  <si>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</si>
  <si>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</si>
  <si>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</si>
  <si>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</si>
  <si>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</si>
  <si>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</si>
  <si>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</si>
  <si>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</si>
  <si>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</si>
  <si>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</si>
  <si>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</si>
  <si>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</si>
  <si>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</si>
  <si>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</si>
  <si>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</si>
  <si>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</si>
  <si>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</si>
  <si>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</si>
  <si>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</si>
  <si>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</si>
  <si>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</si>
  <si>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</si>
  <si>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</si>
  <si>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</si>
  <si>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</si>
  <si>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</si>
  <si>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</si>
  <si>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</si>
  <si>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</si>
  <si>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</si>
  <si>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</si>
  <si>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</si>
  <si>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</si>
  <si>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</si>
  <si>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</si>
  <si>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</si>
  <si>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</si>
  <si>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</si>
  <si>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</si>
  <si>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</si>
  <si>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</si>
  <si>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</si>
  <si>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</si>
  <si>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</si>
  <si>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</si>
  <si>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</si>
  <si>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</si>
  <si>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</si>
  <si>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</si>
  <si>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</si>
  <si>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</si>
  <si>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</si>
  <si>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</si>
  <si>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</si>
  <si>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</si>
  <si>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</si>
  <si>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</si>
  <si>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</si>
  <si>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</si>
  <si>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</si>
  <si>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</si>
  <si>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</si>
  <si>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</si>
  <si>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</si>
  <si>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</si>
  <si>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</si>
  <si>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</si>
  <si>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</si>
  <si>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</si>
  <si>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</si>
  <si>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</si>
  <si>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</si>
  <si>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</si>
  <si>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</si>
  <si>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</si>
  <si>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</si>
  <si>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</si>
  <si>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</si>
  <si>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</si>
  <si>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</si>
  <si>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</si>
  <si>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</si>
  <si>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</si>
  <si>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</si>
  <si>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</si>
  <si>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</si>
  <si>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</si>
  <si>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</si>
  <si>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</si>
  <si>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</si>
  <si>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</si>
  <si>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</si>
  <si>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</si>
  <si>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</si>
  <si>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</si>
  <si>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</si>
  <si>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</si>
  <si>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</si>
  <si>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</si>
  <si>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</si>
  <si>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</si>
  <si>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</si>
  <si>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</si>
  <si>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</si>
  <si>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</si>
  <si>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</si>
  <si>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</si>
  <si>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</si>
  <si>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</si>
  <si>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</si>
  <si>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</si>
  <si>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</si>
  <si>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</si>
  <si>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</si>
  <si>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</si>
  <si>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</si>
  <si>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</si>
  <si>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</si>
  <si>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</si>
  <si>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</si>
  <si>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</si>
  <si>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</si>
  <si>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</si>
  <si>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</si>
  <si>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</si>
  <si>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</si>
  <si>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</si>
  <si>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</si>
  <si>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</si>
  <si>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</si>
  <si>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</si>
  <si>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</si>
  <si>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</si>
  <si>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</si>
  <si>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</si>
  <si>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</si>
  <si>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</si>
  <si>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</si>
  <si>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</si>
  <si>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</si>
  <si>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</si>
  <si>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</si>
  <si>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</si>
  <si>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</si>
  <si>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</si>
  <si>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</si>
  <si>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</si>
  <si>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</si>
  <si>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</si>
  <si>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</si>
  <si>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</si>
  <si>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</si>
  <si>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</si>
  <si>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</si>
  <si>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</si>
  <si>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</si>
  <si>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</si>
  <si>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</si>
  <si>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</si>
  <si>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</si>
  <si>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</si>
  <si>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</si>
  <si>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</si>
  <si>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</si>
  <si>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</si>
  <si>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</si>
  <si>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</si>
  <si>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</si>
  <si>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</si>
  <si>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</si>
  <si>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</si>
  <si>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</si>
  <si>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</si>
  <si>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</si>
  <si>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</si>
  <si>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</si>
  <si>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</si>
  <si>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</si>
  <si>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</si>
  <si>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</si>
  <si>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</si>
  <si>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</si>
  <si>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</si>
  <si>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</si>
  <si>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</si>
  <si>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</si>
  <si>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</si>
  <si>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</si>
  <si>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</si>
  <si>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</si>
  <si>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</si>
  <si>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</si>
  <si>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</si>
  <si>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</si>
  <si>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</si>
  <si>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</si>
  <si>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</si>
  <si>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</si>
  <si>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</si>
  <si>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</si>
  <si>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</si>
  <si>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</si>
  <si>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</si>
  <si>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</si>
  <si>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</si>
  <si>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</si>
  <si>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</si>
  <si>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</si>
  <si>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</si>
  <si>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</si>
  <si>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</si>
  <si>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</si>
  <si>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</si>
  <si>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</si>
  <si>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</si>
  <si>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</si>
  <si>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</si>
  <si>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</si>
  <si>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</si>
  <si>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</si>
  <si>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</si>
  <si>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</si>
  <si>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</si>
  <si>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</si>
  <si>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</si>
  <si>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</si>
  <si>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</si>
  <si>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</si>
  <si>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</si>
  <si>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</si>
  <si>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</si>
  <si>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</si>
  <si>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</si>
  <si>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</si>
  <si>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</si>
  <si>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</si>
  <si>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</si>
  <si>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</si>
  <si>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</si>
  <si>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</si>
  <si>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</si>
  <si>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</si>
  <si>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</si>
  <si>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</si>
  <si>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</si>
  <si>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</si>
  <si>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</si>
  <si>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</si>
  <si>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</si>
  <si>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</si>
  <si>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</si>
  <si>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</si>
  <si>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</si>
  <si>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</si>
  <si>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</si>
  <si>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</si>
  <si>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</si>
  <si>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</si>
  <si>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</si>
  <si>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</si>
  <si>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</si>
  <si>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</si>
  <si>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</si>
  <si>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</si>
  <si>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</si>
  <si>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</si>
  <si>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</si>
  <si>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</si>
  <si>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</si>
  <si>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</si>
  <si>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</si>
  <si>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</si>
  <si>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</si>
  <si>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</si>
  <si>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</si>
  <si>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</si>
  <si>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</si>
  <si>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</si>
  <si>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</si>
  <si>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</si>
  <si>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</si>
  <si>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</si>
  <si>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</si>
  <si>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</si>
  <si>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</si>
  <si>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</si>
  <si>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</si>
  <si>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</si>
  <si>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</si>
  <si>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</si>
  <si>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</si>
  <si>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</si>
  <si>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</si>
  <si>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</si>
  <si>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</si>
  <si>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</si>
  <si>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</si>
  <si>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</si>
  <si>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</si>
  <si>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</si>
  <si>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</si>
  <si>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</si>
  <si>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</si>
  <si>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</si>
  <si>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</si>
  <si>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</si>
  <si>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</si>
  <si>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</si>
  <si>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</si>
  <si>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</si>
  <si>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</si>
  <si>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</si>
  <si>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</si>
  <si>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</si>
  <si>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</si>
  <si>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</si>
  <si>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</si>
  <si>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</si>
  <si>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</si>
  <si>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</si>
  <si>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</si>
  <si>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</si>
  <si>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</si>
  <si>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</si>
  <si>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</si>
  <si>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</si>
  <si>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</si>
  <si>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</si>
  <si>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</si>
  <si>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</si>
  <si>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</si>
  <si>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</si>
  <si>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</si>
  <si>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</si>
  <si>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</si>
  <si>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</si>
  <si>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</si>
  <si>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</si>
  <si>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</si>
  <si>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</si>
  <si>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</si>
  <si>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</si>
  <si>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</si>
  <si>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</si>
  <si>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</si>
  <si>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</si>
  <si>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</si>
  <si>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</si>
  <si>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</si>
  <si>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</si>
  <si>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</si>
  <si>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</si>
  <si>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</si>
  <si>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</si>
  <si>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</si>
  <si>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</si>
  <si>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</si>
  <si>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</si>
  <si>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</si>
  <si>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</si>
  <si>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</si>
  <si>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</si>
  <si>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</si>
  <si>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</si>
  <si>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</si>
  <si>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</si>
  <si>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</si>
  <si>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</si>
  <si>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</si>
  <si>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</si>
  <si>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</si>
  <si>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</si>
  <si>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</si>
  <si>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</si>
  <si>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</si>
  <si>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</si>
  <si>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</si>
  <si>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</si>
  <si>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</si>
  <si>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</si>
  <si>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</si>
  <si>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</si>
  <si>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</si>
  <si>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</si>
  <si>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</si>
  <si>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</si>
  <si>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</si>
  <si>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</si>
  <si>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</si>
  <si>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</si>
  <si>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</si>
  <si>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</si>
  <si>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</si>
  <si>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</si>
  <si>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</si>
  <si>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</si>
  <si>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</si>
  <si>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</si>
  <si>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</si>
  <si>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</si>
  <si>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</si>
  <si>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</si>
  <si>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</si>
  <si>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</si>
  <si>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</si>
  <si>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</si>
  <si>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</si>
  <si>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</si>
  <si>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</si>
  <si>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</si>
  <si>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</si>
  <si>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</si>
  <si>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</si>
  <si>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</si>
  <si>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</si>
  <si>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</si>
  <si>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</si>
  <si>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</si>
  <si>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</si>
  <si>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</si>
  <si>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</si>
  <si>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</si>
  <si>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</si>
  <si>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</si>
  <si>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</si>
  <si>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</si>
  <si>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</si>
  <si>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</si>
  <si>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</si>
  <si>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</si>
  <si>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</si>
  <si>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</si>
  <si>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</si>
  <si>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</si>
  <si>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</si>
  <si>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</si>
  <si>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</si>
  <si>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</si>
  <si>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</si>
  <si>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</si>
  <si>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</si>
  <si>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</si>
  <si>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</si>
  <si>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</si>
  <si>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</si>
  <si>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</si>
  <si>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</si>
  <si>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</si>
  <si>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</si>
  <si>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</si>
  <si>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</si>
  <si>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</si>
  <si>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</si>
  <si>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</si>
  <si>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</si>
  <si>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</si>
  <si>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</si>
  <si>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</si>
  <si>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</si>
  <si>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</si>
  <si>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</si>
  <si>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</si>
  <si>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</si>
  <si>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</si>
  <si>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</si>
  <si>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</si>
  <si>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</si>
  <si>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</si>
  <si>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</si>
  <si>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</si>
  <si>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</si>
  <si>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</si>
  <si>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</si>
  <si>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</si>
  <si>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</si>
  <si>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</si>
  <si>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</si>
  <si>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</si>
  <si>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</si>
  <si>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</si>
  <si>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</si>
  <si>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</si>
  <si>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</si>
  <si>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</si>
  <si>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</si>
  <si>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</si>
  <si>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</si>
  <si>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</si>
  <si>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</si>
  <si>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</si>
  <si>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</si>
  <si>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</si>
  <si>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</si>
  <si>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</si>
  <si>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</si>
  <si>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</si>
  <si>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</si>
  <si>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</si>
  <si>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</si>
  <si>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</si>
  <si>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</si>
  <si>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</si>
  <si>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</si>
  <si>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</si>
  <si>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</si>
  <si>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</si>
  <si>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</si>
  <si>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</si>
  <si>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</si>
  <si>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</si>
  <si>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</si>
  <si>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</si>
  <si>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</si>
  <si>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</si>
  <si>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</si>
  <si>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</si>
  <si>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</si>
  <si>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</si>
  <si>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</si>
  <si>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</si>
  <si>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</si>
  <si>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</si>
  <si>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</si>
  <si>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</si>
  <si>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</si>
  <si>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</si>
  <si>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</si>
  <si>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</si>
  <si>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</si>
  <si>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</si>
  <si>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</si>
  <si>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</si>
  <si>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</si>
  <si>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</si>
  <si>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</si>
  <si>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</si>
  <si>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</si>
  <si>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</si>
  <si>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</si>
  <si>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</si>
  <si>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</si>
  <si>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</si>
  <si>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</si>
  <si>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</si>
  <si>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</si>
  <si>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</si>
  <si>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</si>
  <si>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</si>
  <si>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</si>
  <si>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</si>
  <si>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</si>
  <si>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</si>
  <si>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</si>
  <si>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</si>
  <si>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</si>
  <si>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</si>
  <si>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</si>
  <si>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</si>
  <si>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</si>
  <si>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</si>
  <si>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</si>
  <si>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</si>
  <si>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</si>
  <si>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</si>
  <si>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</si>
  <si>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</si>
  <si>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</si>
  <si>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</si>
  <si>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</si>
  <si>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</si>
  <si>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</si>
  <si>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</si>
  <si>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</si>
  <si>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</si>
  <si>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</si>
  <si>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</si>
  <si>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</si>
  <si>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</si>
  <si>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</si>
  <si>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</si>
  <si>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</si>
  <si>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</si>
  <si>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</si>
  <si>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</si>
  <si>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</si>
  <si>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</si>
  <si>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</si>
  <si>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</si>
  <si>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</si>
  <si>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</si>
  <si>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</si>
  <si>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</si>
  <si>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</si>
  <si>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</si>
  <si>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</si>
  <si>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</si>
  <si>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</si>
  <si>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</si>
  <si>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</si>
  <si>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</si>
  <si>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</si>
  <si>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</si>
  <si>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</si>
  <si>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</si>
  <si>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</si>
  <si>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</si>
  <si>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</si>
  <si>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</si>
  <si>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</si>
  <si>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</si>
  <si>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</si>
  <si>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</si>
  <si>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</si>
  <si>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</si>
  <si>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</si>
  <si>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</si>
  <si>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</si>
  <si>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</si>
  <si>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</si>
  <si>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</si>
  <si>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</si>
  <si>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</si>
  <si>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</si>
  <si>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</si>
  <si>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</si>
  <si>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</si>
  <si>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</si>
  <si>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</si>
  <si>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</si>
  <si>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</si>
  <si>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</si>
  <si>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</si>
  <si>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</si>
  <si>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</si>
  <si>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</si>
  <si>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</si>
  <si>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</si>
  <si>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</si>
  <si>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</si>
  <si>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</si>
  <si>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</si>
  <si>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</si>
  <si>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</si>
  <si>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</si>
  <si>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</si>
  <si>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</si>
  <si>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</si>
  <si>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</si>
  <si>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</si>
  <si>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</si>
  <si>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</si>
  <si>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</si>
  <si>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</si>
  <si>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</si>
  <si>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</si>
  <si>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</si>
  <si>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</si>
  <si>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</si>
  <si>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</si>
  <si>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</si>
  <si>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</si>
  <si>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</si>
  <si>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</si>
  <si>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</si>
  <si>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</si>
  <si>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</si>
  <si>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</si>
  <si>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</si>
  <si>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</si>
  <si>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</si>
  <si>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</si>
  <si>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</si>
  <si>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</si>
  <si>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</si>
  <si>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</si>
  <si>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</si>
  <si>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</si>
  <si>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</si>
  <si>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</si>
  <si>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</si>
  <si>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</si>
  <si>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</si>
  <si>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</si>
  <si>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</si>
  <si>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</si>
  <si>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</si>
  <si>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</si>
  <si>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</si>
  <si>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</si>
  <si>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</si>
  <si>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</si>
  <si>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</si>
  <si>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</si>
  <si>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</si>
  <si>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</si>
  <si>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</si>
  <si>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</si>
  <si>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</si>
  <si>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</si>
  <si>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</si>
  <si>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</si>
  <si>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</si>
  <si>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</si>
  <si>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</si>
  <si>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</si>
  <si>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</si>
  <si>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</si>
  <si>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</si>
  <si>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</si>
  <si>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</si>
  <si>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</si>
  <si>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</si>
  <si>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</si>
  <si>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</si>
  <si>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</si>
  <si>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</si>
  <si>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</si>
  <si>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</si>
  <si>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</si>
  <si>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</si>
  <si>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</si>
  <si>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</si>
  <si>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</si>
  <si>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</si>
  <si>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</si>
  <si>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</si>
  <si>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</si>
  <si>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</si>
  <si>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</si>
  <si>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</si>
  <si>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</si>
  <si>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</si>
  <si>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</si>
  <si>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</si>
  <si>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</si>
  <si>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</si>
  <si>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</si>
  <si>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</si>
  <si>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</si>
  <si>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</si>
  <si>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</si>
  <si>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</si>
  <si>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</si>
  <si>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</si>
  <si>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</si>
  <si>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</si>
  <si>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</si>
  <si>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</si>
  <si>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</si>
  <si>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</si>
  <si>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</si>
  <si>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</si>
  <si>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</si>
  <si>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</si>
  <si>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</si>
  <si>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</si>
  <si>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</si>
  <si>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</si>
  <si>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</si>
  <si>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</si>
  <si>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</si>
  <si>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</si>
  <si>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</si>
  <si>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</si>
  <si>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</si>
  <si>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</si>
  <si>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</si>
  <si>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</si>
  <si>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</si>
  <si>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</si>
  <si>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</si>
  <si>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</si>
  <si>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</si>
  <si>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</si>
  <si>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</si>
  <si>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</si>
  <si>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</si>
  <si>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</si>
  <si>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</si>
  <si>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</si>
  <si>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</si>
  <si>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</si>
  <si>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</si>
  <si>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</si>
  <si>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</si>
  <si>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</si>
  <si>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</si>
  <si>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</si>
  <si>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</si>
  <si>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</si>
  <si>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</si>
  <si>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</si>
  <si>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</si>
  <si>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</si>
  <si>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</si>
  <si>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</si>
  <si>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</si>
  <si>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</si>
  <si>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</si>
  <si>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</si>
  <si>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</si>
  <si>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</si>
  <si>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</si>
  <si>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</si>
  <si>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</si>
  <si>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</si>
  <si>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</si>
  <si>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</si>
  <si>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</si>
  <si>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</si>
  <si>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</si>
  <si>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</si>
  <si>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</si>
  <si>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</si>
  <si>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</si>
  <si>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</si>
  <si>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</si>
  <si>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</si>
  <si>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</si>
  <si>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</si>
  <si>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</si>
  <si>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</si>
  <si>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</si>
  <si>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</si>
  <si>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</si>
  <si>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</si>
  <si>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</si>
  <si>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</si>
  <si>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</si>
  <si>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</si>
  <si>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</si>
  <si>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</si>
  <si>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</si>
  <si>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</si>
  <si>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</si>
  <si>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</si>
  <si>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</si>
  <si>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</si>
  <si>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</si>
  <si>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</si>
  <si>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</si>
  <si>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</si>
  <si>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</si>
  <si>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</si>
  <si>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</si>
  <si>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</si>
  <si>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</si>
  <si>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</si>
  <si>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</si>
  <si>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</si>
  <si>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</si>
  <si>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</si>
  <si>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</si>
  <si>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</si>
  <si>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</si>
  <si>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</si>
  <si>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</si>
  <si>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</si>
  <si>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</si>
  <si>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</si>
  <si>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</si>
  <si>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</si>
  <si>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</si>
  <si>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</si>
  <si>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</si>
  <si>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</si>
  <si>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</si>
  <si>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</si>
  <si>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</si>
  <si>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</si>
  <si>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</si>
  <si>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</si>
  <si>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</si>
  <si>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</si>
  <si>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</si>
  <si>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</si>
  <si>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</si>
  <si>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</si>
  <si>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</si>
  <si>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</si>
  <si>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</si>
  <si>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</si>
  <si>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</si>
  <si>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</si>
  <si>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</si>
  <si>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</si>
  <si>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</si>
  <si>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</si>
  <si>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</si>
  <si>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</si>
  <si>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</si>
  <si>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</si>
  <si>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</si>
  <si>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</si>
  <si>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</si>
  <si>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</si>
  <si>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</si>
  <si>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</si>
  <si>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</si>
  <si>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</si>
  <si>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</si>
  <si>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</si>
  <si>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</si>
  <si>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</si>
  <si>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</si>
  <si>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</si>
  <si>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</si>
  <si>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</si>
  <si>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</si>
  <si>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</si>
  <si>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</si>
  <si>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</si>
  <si>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</si>
  <si>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</si>
  <si>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</si>
  <si>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</si>
  <si>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</si>
  <si>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</si>
  <si>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</si>
  <si>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</si>
  <si>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</si>
  <si>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</si>
  <si>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</si>
  <si>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</si>
  <si>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</si>
  <si>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</si>
  <si>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</si>
  <si>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</si>
  <si>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</si>
  <si>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</si>
  <si>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</si>
  <si>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</si>
  <si>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</si>
  <si>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</si>
  <si>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</si>
  <si>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</si>
  <si>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</si>
  <si>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</si>
  <si>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</si>
  <si>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</si>
  <si>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</si>
  <si>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</si>
  <si>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</si>
  <si>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</si>
  <si>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</si>
  <si>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</si>
  <si>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</si>
  <si>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</si>
  <si>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</si>
  <si>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</si>
  <si>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</si>
  <si>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</si>
  <si>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</si>
  <si>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</si>
  <si>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</si>
  <si>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</si>
  <si>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</si>
  <si>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</si>
  <si>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</si>
  <si>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</si>
  <si>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</si>
  <si>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</si>
  <si>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</si>
  <si>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</si>
  <si>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</si>
  <si>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</si>
  <si>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</si>
  <si>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</si>
  <si>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</si>
  <si>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</si>
  <si>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</si>
  <si>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</si>
  <si>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</si>
  <si>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</si>
  <si>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</si>
  <si>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</si>
  <si>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</si>
  <si>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</si>
  <si>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</si>
  <si>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</si>
  <si>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</si>
  <si>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</si>
  <si>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</si>
  <si>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</si>
  <si>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</si>
  <si>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</si>
  <si>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</si>
  <si>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</si>
  <si>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</si>
  <si>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</si>
  <si>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</si>
  <si>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</si>
  <si>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</si>
  <si>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</si>
  <si>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</si>
  <si>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</si>
  <si>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</si>
  <si>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</si>
  <si>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</si>
  <si>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</si>
  <si>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</si>
  <si>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</si>
  <si>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</si>
  <si>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</si>
  <si>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</si>
  <si>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</si>
  <si>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</si>
  <si>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</si>
  <si>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</si>
  <si>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</si>
  <si>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</si>
  <si>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</si>
  <si>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</si>
  <si>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</si>
  <si>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</si>
  <si>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</si>
  <si>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</si>
  <si>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</si>
  <si>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</si>
  <si>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</si>
  <si>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</si>
  <si>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</si>
  <si>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</si>
  <si>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</si>
  <si>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</si>
  <si>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</si>
  <si>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</si>
  <si>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</si>
  <si>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</si>
  <si>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</si>
  <si>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</si>
  <si>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</si>
  <si>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</si>
  <si>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</si>
  <si>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</si>
  <si>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</si>
  <si>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</si>
  <si>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</si>
  <si>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</si>
  <si>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</si>
  <si>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</si>
  <si>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</si>
  <si>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</si>
  <si>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</si>
  <si>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</si>
  <si>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</si>
  <si>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</si>
  <si>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</si>
  <si>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</si>
  <si>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</si>
  <si>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</si>
  <si>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</si>
  <si>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</si>
  <si>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</si>
  <si>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</si>
  <si>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</si>
  <si>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</si>
  <si>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</si>
  <si>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</si>
  <si>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</si>
  <si>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</si>
  <si>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</si>
  <si>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</si>
  <si>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</si>
  <si>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</si>
  <si>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</si>
  <si>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</si>
  <si>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</si>
  <si>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</si>
  <si>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</si>
  <si>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</si>
  <si>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</si>
  <si>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</si>
  <si>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</si>
  <si>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</si>
  <si>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</si>
  <si>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</si>
  <si>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</si>
  <si>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</si>
  <si>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</si>
  <si>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</si>
  <si>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</si>
  <si>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</si>
  <si>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</si>
  <si>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</si>
  <si>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</si>
  <si>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</si>
  <si>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</si>
  <si>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</si>
  <si>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</si>
  <si>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</si>
  <si>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</si>
  <si>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</si>
  <si>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</si>
  <si>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</si>
  <si>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</si>
  <si>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</si>
  <si>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</si>
  <si>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</si>
  <si>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</si>
  <si>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</si>
  <si>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</si>
  <si>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</si>
  <si>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</si>
  <si>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</si>
  <si>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</si>
  <si>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</si>
  <si>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</si>
  <si>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</si>
  <si>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</si>
  <si>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</si>
  <si>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</si>
  <si>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</si>
  <si>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</si>
  <si>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</si>
  <si>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</si>
  <si>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</si>
  <si>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</si>
  <si>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</si>
  <si>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</si>
  <si>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</si>
  <si>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</si>
  <si>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</si>
  <si>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</si>
  <si>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</si>
  <si>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</si>
  <si>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</si>
  <si>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</si>
  <si>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</si>
  <si>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</si>
  <si>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</si>
  <si>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</si>
  <si>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</si>
  <si>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</si>
  <si>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</si>
  <si>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</si>
  <si>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</si>
  <si>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</si>
  <si>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</si>
  <si>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</si>
  <si>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</si>
  <si>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</si>
  <si>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</si>
  <si>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</si>
  <si>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</si>
  <si>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</si>
  <si>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</si>
  <si>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</si>
  <si>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</si>
  <si>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</si>
  <si>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</si>
  <si>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</si>
  <si>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</si>
  <si>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</si>
  <si>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</si>
  <si>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</si>
  <si>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</si>
  <si>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</si>
  <si>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</si>
  <si>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</si>
  <si>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</si>
  <si>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</si>
  <si>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</si>
  <si>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</si>
  <si>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</si>
  <si>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</si>
  <si>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</si>
  <si>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</si>
  <si>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</si>
  <si>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</si>
  <si>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</si>
  <si>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</si>
  <si>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</si>
  <si>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</si>
  <si>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</si>
  <si>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</si>
  <si>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</si>
  <si>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</si>
  <si>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</si>
  <si>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</si>
  <si>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</si>
  <si>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</si>
  <si>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</si>
  <si>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</si>
  <si>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</si>
  <si>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</si>
  <si>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</si>
  <si>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</si>
  <si>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</si>
  <si>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</si>
  <si>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</si>
  <si>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</si>
  <si>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</si>
  <si>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</si>
  <si>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</si>
  <si>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</si>
  <si>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</si>
  <si>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</si>
  <si>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</si>
  <si>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</si>
  <si>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</si>
  <si>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</si>
  <si>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</si>
  <si>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</si>
  <si>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</si>
  <si>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</si>
  <si>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</si>
  <si>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</si>
  <si>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</si>
  <si>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</si>
  <si>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</si>
  <si>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</si>
  <si>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</si>
  <si>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</si>
  <si>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</si>
  <si>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</si>
  <si>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</si>
  <si>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</si>
  <si>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</si>
  <si>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</si>
  <si>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</si>
  <si>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</si>
  <si>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</si>
  <si>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</si>
  <si>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</si>
  <si>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</si>
  <si>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</si>
  <si>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</si>
  <si>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</si>
  <si>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</si>
  <si>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</si>
  <si>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</si>
  <si>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</si>
  <si>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</si>
  <si>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</si>
  <si>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</si>
  <si>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</si>
  <si>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</si>
  <si>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</si>
  <si>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</si>
  <si>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</si>
  <si>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</si>
  <si>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</si>
  <si>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</si>
  <si>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</si>
  <si>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</si>
  <si>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</si>
  <si>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</si>
  <si>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</si>
  <si>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</si>
  <si>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</si>
  <si>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</si>
  <si>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</si>
  <si>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</si>
  <si>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</si>
  <si>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</si>
  <si>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</si>
  <si>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</si>
  <si>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</si>
  <si>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</si>
  <si>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</si>
  <si>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</si>
  <si>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</si>
  <si>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</si>
  <si>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</si>
  <si>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</si>
  <si>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</si>
  <si>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</si>
  <si>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</si>
  <si>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</si>
  <si>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</si>
  <si>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</si>
  <si>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</si>
  <si>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</si>
  <si>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</si>
  <si>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</si>
  <si>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</si>
  <si>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</si>
  <si>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</si>
  <si>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</si>
  <si>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</si>
  <si>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</si>
  <si>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</si>
  <si>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</si>
  <si>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</si>
  <si>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</si>
  <si>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</si>
  <si>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</si>
  <si>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</si>
  <si>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</si>
  <si>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</si>
  <si>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</si>
  <si>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</si>
  <si>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</si>
  <si>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</si>
  <si>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</si>
  <si>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</si>
  <si>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</si>
  <si>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</si>
  <si>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</si>
  <si>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</si>
  <si>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</si>
  <si>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</si>
  <si>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</si>
  <si>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</si>
  <si>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</si>
  <si>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</si>
  <si>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</si>
  <si>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</si>
  <si>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</si>
  <si>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</si>
  <si>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</si>
  <si>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</si>
  <si>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</si>
  <si>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</si>
  <si>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</si>
  <si>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</si>
  <si>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</si>
  <si>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</si>
  <si>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</si>
  <si>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</si>
  <si>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</si>
  <si>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</si>
  <si>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</si>
  <si>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</si>
  <si>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</si>
  <si>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</si>
  <si>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</si>
  <si>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</si>
  <si>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</si>
  <si>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</si>
  <si>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</si>
  <si>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</si>
  <si>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</si>
  <si>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</si>
  <si>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</si>
  <si>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</si>
  <si>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</si>
  <si>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</si>
  <si>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</si>
  <si>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</si>
  <si>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</si>
  <si>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</si>
  <si>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</si>
  <si>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</si>
  <si>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</si>
  <si>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</si>
  <si>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</si>
  <si>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</si>
  <si>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</si>
  <si>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</si>
  <si>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</si>
  <si>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</si>
  <si>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</si>
  <si>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</si>
  <si>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</si>
  <si>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</si>
  <si>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</si>
  <si>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</si>
  <si>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</si>
  <si>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</si>
  <si>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</si>
  <si>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</si>
  <si>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</si>
  <si>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</si>
  <si>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</si>
  <si>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</si>
  <si>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</si>
  <si>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</si>
  <si>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</si>
  <si>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</si>
  <si>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</si>
  <si>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</si>
  <si>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</si>
  <si>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</si>
  <si>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</si>
  <si>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</si>
  <si>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</si>
  <si>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</si>
  <si>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</si>
  <si>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</si>
  <si>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</si>
  <si>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</si>
  <si>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</si>
  <si>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</si>
  <si>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</si>
  <si>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</si>
  <si>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</si>
  <si>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</si>
  <si>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</si>
  <si>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</si>
  <si>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</si>
  <si>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</si>
  <si>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</si>
  <si>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</si>
  <si>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</si>
  <si>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</si>
  <si>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</si>
  <si>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</si>
  <si>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</si>
  <si>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</si>
  <si>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</si>
  <si>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</si>
  <si>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</si>
  <si>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</si>
  <si>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</si>
  <si>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</si>
  <si>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</si>
  <si>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</si>
  <si>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</si>
  <si>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</si>
  <si>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</si>
  <si>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</si>
  <si>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</si>
  <si>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</si>
  <si>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</si>
  <si>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</si>
  <si>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</si>
  <si>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</si>
  <si>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</si>
  <si>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</si>
  <si>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</si>
  <si>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</si>
  <si>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</si>
  <si>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</si>
  <si>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</si>
  <si>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</si>
  <si>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</si>
  <si>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</si>
  <si>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</si>
  <si>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</si>
  <si>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</si>
  <si>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</si>
  <si>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</si>
  <si>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</si>
  <si>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</si>
  <si>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</si>
  <si>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</si>
  <si>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</si>
  <si>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</si>
  <si>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</si>
  <si>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</si>
  <si>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</si>
  <si>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</si>
  <si>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</si>
  <si>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</si>
  <si>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</si>
  <si>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</si>
  <si>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</si>
  <si>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</si>
  <si>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</si>
  <si>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</si>
  <si>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</si>
  <si>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</si>
  <si>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</si>
  <si>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</si>
  <si>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</si>
  <si>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</si>
  <si>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</si>
  <si>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</si>
  <si>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</si>
  <si>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</si>
  <si>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</si>
  <si>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</si>
  <si>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</si>
  <si>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</si>
  <si>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</si>
  <si>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</si>
  <si>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</si>
  <si>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</si>
  <si>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</si>
  <si>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</si>
  <si>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</si>
  <si>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</si>
  <si>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</si>
  <si>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</si>
  <si>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</si>
  <si>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</si>
  <si>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</si>
  <si>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</si>
  <si>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</si>
  <si>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</si>
  <si>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</si>
  <si>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</si>
  <si>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</si>
  <si>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</si>
  <si>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</si>
  <si>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</si>
  <si>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</si>
  <si>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</si>
  <si>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</si>
  <si>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</si>
  <si>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</si>
  <si>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</si>
  <si>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</si>
  <si>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</si>
  <si>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</si>
  <si>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</si>
  <si>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</si>
  <si>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</si>
  <si>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</si>
  <si>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</si>
  <si>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</si>
  <si>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</si>
  <si>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</si>
  <si>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</si>
  <si>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</si>
  <si>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</si>
  <si>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</si>
  <si>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</si>
  <si>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</si>
  <si>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</si>
  <si>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</si>
  <si>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</si>
  <si>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</si>
  <si>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</si>
  <si>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</si>
  <si>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</si>
  <si>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</si>
  <si>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</si>
  <si>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</si>
  <si>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</si>
  <si>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</si>
  <si>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</si>
  <si>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</si>
  <si>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</si>
  <si>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</si>
  <si>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</si>
  <si>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</si>
  <si>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</si>
  <si>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</si>
  <si>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</si>
  <si>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</si>
  <si>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</si>
  <si>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</si>
  <si>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</si>
  <si>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</si>
  <si>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</si>
  <si>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</si>
  <si>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</si>
  <si>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</si>
  <si>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</si>
  <si>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</si>
  <si>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</si>
  <si>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</si>
  <si>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</si>
  <si>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</si>
  <si>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</si>
  <si>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</si>
  <si>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</si>
  <si>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</si>
  <si>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</si>
  <si>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</si>
  <si>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</si>
  <si>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</si>
  <si>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</si>
  <si>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</si>
  <si>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</si>
  <si>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</si>
  <si>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</si>
  <si>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</si>
  <si>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</si>
  <si>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</si>
  <si>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</si>
  <si>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</si>
  <si>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</si>
  <si>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</si>
  <si>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</si>
  <si>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</si>
  <si>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</si>
  <si>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</si>
  <si>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</si>
  <si>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</si>
  <si>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</si>
  <si>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</si>
  <si>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</si>
  <si>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</si>
  <si>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</si>
  <si>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</si>
  <si>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</si>
  <si>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</si>
  <si>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</si>
  <si>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</si>
  <si>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</si>
  <si>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</si>
  <si>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</si>
  <si>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</si>
  <si>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</si>
  <si>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</si>
  <si>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</si>
  <si>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</si>
  <si>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</si>
  <si>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</si>
  <si>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</si>
  <si>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</si>
  <si>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</si>
  <si>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</si>
  <si>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</si>
  <si>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</si>
  <si>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</si>
  <si>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</si>
  <si>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</si>
  <si>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</si>
  <si>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</si>
  <si>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</si>
  <si>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</si>
  <si>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</si>
  <si>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</si>
  <si>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</si>
  <si>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</si>
  <si>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</si>
  <si>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</si>
  <si>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</si>
  <si>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</si>
  <si>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</si>
  <si>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</si>
  <si>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</si>
  <si>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</si>
  <si>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</si>
  <si>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</si>
  <si>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</si>
  <si>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</si>
  <si>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</si>
  <si>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</si>
  <si>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</si>
  <si>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</si>
  <si>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</si>
  <si>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</si>
  <si>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</si>
  <si>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</si>
  <si>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</si>
  <si>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</si>
  <si>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</si>
  <si>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</si>
  <si>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</si>
  <si>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</si>
  <si>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</si>
  <si>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</si>
  <si>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</si>
  <si>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</si>
  <si>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</si>
  <si>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</si>
  <si>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</si>
  <si>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</si>
  <si>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</si>
  <si>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</si>
  <si>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</si>
  <si>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</si>
  <si>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</si>
  <si>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</si>
  <si>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</si>
  <si>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</si>
  <si>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</si>
  <si>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</si>
  <si>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</si>
  <si>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</si>
  <si>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</si>
  <si>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</si>
  <si>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</si>
  <si>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</si>
  <si>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</si>
  <si>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</si>
  <si>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</si>
  <si>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</si>
  <si>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</si>
  <si>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</si>
  <si>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</si>
  <si>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</si>
  <si>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</si>
  <si>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</si>
  <si>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</si>
  <si>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</si>
  <si>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</si>
  <si>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</si>
  <si>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</si>
  <si>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</si>
  <si>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</si>
  <si>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</si>
  <si>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</si>
  <si>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</si>
  <si>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</si>
  <si>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</si>
  <si>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</si>
  <si>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</si>
  <si>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</si>
  <si>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</si>
  <si>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</si>
  <si>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</si>
  <si>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</si>
  <si>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</si>
  <si>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</si>
  <si>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</si>
  <si>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</si>
  <si>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</si>
  <si>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</si>
  <si>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</si>
  <si>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</si>
  <si>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</si>
  <si>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</si>
  <si>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</si>
  <si>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</si>
  <si>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</si>
  <si>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</si>
  <si>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</si>
  <si>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</si>
  <si>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</si>
  <si>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</si>
  <si>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</si>
  <si>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</si>
  <si>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</si>
  <si>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</si>
  <si>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</si>
  <si>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</si>
  <si>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</si>
  <si>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</si>
  <si>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</si>
  <si>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</si>
  <si>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</si>
  <si>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</si>
  <si>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</si>
  <si>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</si>
  <si>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</si>
  <si>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</si>
  <si>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</si>
  <si>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</si>
  <si>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</si>
  <si>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</si>
  <si>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</si>
  <si>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</si>
  <si>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</si>
  <si>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</si>
  <si>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</si>
  <si>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</si>
  <si>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</si>
  <si>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</si>
  <si>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</si>
  <si>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</si>
  <si>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</si>
  <si>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</si>
  <si>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</si>
  <si>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</si>
  <si>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</si>
  <si>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</si>
  <si>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</si>
  <si>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</si>
  <si>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</si>
  <si>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</si>
  <si>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</si>
  <si>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</si>
  <si>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</si>
  <si>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</si>
  <si>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</si>
  <si>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</si>
  <si>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</si>
  <si>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</si>
  <si>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</si>
  <si>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</si>
  <si>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</si>
  <si>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</si>
  <si>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</si>
  <si>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</si>
  <si>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</si>
  <si>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</si>
  <si>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</si>
  <si>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</si>
  <si>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</si>
  <si>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</si>
  <si>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</si>
  <si>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</si>
  <si>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</si>
  <si>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</si>
  <si>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</si>
  <si>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</si>
  <si>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</si>
  <si>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</si>
  <si>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</si>
  <si>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</si>
  <si>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</si>
  <si>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</si>
  <si>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</si>
  <si>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</si>
  <si>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</si>
  <si>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</si>
  <si>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</si>
  <si>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</si>
  <si>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</si>
  <si>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</si>
  <si>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</si>
  <si>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</si>
  <si>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</si>
  <si>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</si>
  <si>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</si>
  <si>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</si>
  <si>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</si>
  <si>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</si>
  <si>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</si>
  <si>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</si>
  <si>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</si>
  <si>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</si>
  <si>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</si>
  <si>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</si>
  <si>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</si>
  <si>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</si>
  <si>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</si>
  <si>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</si>
  <si>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</si>
  <si>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</si>
  <si>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</si>
  <si>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</si>
  <si>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</si>
  <si>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</si>
  <si>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</si>
  <si>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</si>
  <si>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</si>
  <si>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</si>
  <si>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</si>
  <si>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</si>
  <si>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</si>
  <si>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</si>
  <si>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</si>
  <si>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</si>
  <si>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</si>
  <si>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</si>
  <si>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</si>
  <si>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</si>
  <si>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</si>
  <si>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</si>
  <si>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</si>
  <si>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</si>
  <si>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</si>
  <si>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</si>
  <si>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</si>
  <si>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</si>
  <si>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</si>
  <si>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</si>
  <si>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</si>
  <si>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</si>
  <si>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</si>
  <si>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</si>
  <si>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</si>
  <si>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</si>
  <si>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</si>
  <si>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</si>
  <si>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</si>
  <si>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</si>
  <si>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</si>
  <si>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</si>
  <si>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</si>
  <si>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</si>
  <si>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</si>
  <si>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</si>
  <si>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</si>
  <si>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</si>
  <si>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</si>
  <si>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</si>
  <si>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</si>
  <si>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</si>
  <si>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</si>
  <si>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</si>
  <si>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</si>
  <si>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</si>
  <si>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</si>
  <si>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</si>
  <si>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</si>
  <si>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</si>
  <si>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</si>
  <si>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</si>
  <si>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</si>
  <si>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</si>
  <si>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</si>
  <si>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</si>
  <si>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</si>
  <si>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</si>
  <si>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</si>
  <si>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</si>
  <si>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</si>
  <si>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</si>
  <si>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</si>
  <si>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</si>
  <si>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</si>
  <si>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</si>
  <si>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</si>
  <si>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</si>
  <si>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</si>
  <si>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</si>
  <si>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</si>
  <si>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</si>
  <si>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</si>
  <si>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</si>
  <si>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</si>
  <si>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</si>
  <si>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</si>
  <si>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</si>
  <si>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</si>
  <si>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</si>
  <si>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</si>
  <si>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</si>
  <si>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</si>
  <si>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</si>
  <si>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</si>
  <si>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</si>
  <si>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</si>
  <si>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</si>
  <si>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</si>
  <si>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</si>
  <si>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</si>
  <si>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</si>
  <si>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</si>
  <si>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</si>
  <si>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</si>
  <si>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</si>
  <si>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</si>
  <si>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</si>
  <si>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</si>
  <si>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</si>
  <si>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</si>
  <si>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</si>
  <si>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</si>
  <si>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</si>
  <si>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</si>
  <si>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</si>
  <si>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</si>
  <si>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</si>
  <si>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</si>
  <si>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</si>
  <si>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</si>
  <si>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</si>
  <si>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</si>
  <si>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</si>
  <si>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</si>
  <si>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</si>
  <si>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</si>
  <si>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</si>
  <si>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</si>
  <si>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</si>
  <si>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</si>
  <si>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</si>
  <si>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</si>
  <si>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</si>
  <si>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</si>
  <si>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</si>
  <si>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</si>
  <si>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</si>
  <si>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</si>
  <si>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</si>
  <si>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</si>
  <si>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</si>
  <si>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</si>
  <si>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</si>
  <si>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</si>
  <si>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</si>
  <si>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</si>
  <si>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</si>
  <si>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</si>
  <si>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</si>
  <si>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</si>
  <si>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</si>
  <si>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</si>
  <si>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</si>
  <si>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</si>
  <si>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</si>
  <si>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</si>
  <si>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</si>
  <si>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</si>
  <si>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</si>
  <si>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</si>
  <si>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</si>
  <si>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</si>
  <si>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</si>
  <si>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</si>
  <si>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</si>
  <si>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</si>
  <si>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</si>
  <si>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</si>
  <si>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</si>
  <si>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</si>
  <si>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</si>
  <si>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</si>
  <si>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</si>
  <si>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</si>
  <si>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</si>
  <si>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</si>
  <si>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</si>
  <si>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</si>
  <si>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</si>
  <si>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</si>
  <si>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</si>
  <si>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</si>
  <si>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</si>
  <si>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</si>
  <si>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</si>
  <si>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</si>
  <si>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</si>
  <si>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</si>
  <si>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</si>
  <si>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</si>
  <si>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</si>
  <si>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</si>
  <si>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</si>
  <si>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</si>
  <si>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</si>
  <si>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</si>
  <si>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</si>
  <si>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</si>
  <si>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</si>
  <si>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</si>
  <si>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</si>
  <si>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</si>
  <si>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</si>
  <si>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</si>
  <si>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</si>
  <si>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</si>
  <si>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</si>
  <si>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</si>
  <si>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</si>
  <si>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</si>
  <si>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</si>
  <si>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</si>
  <si>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</si>
  <si>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</si>
  <si>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</si>
  <si>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</si>
  <si>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</si>
  <si>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</si>
  <si>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</si>
  <si>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</si>
  <si>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</si>
  <si>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</si>
  <si>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</si>
  <si>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</si>
  <si>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</si>
  <si>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</si>
  <si>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</si>
  <si>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</si>
  <si>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</si>
  <si>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</si>
  <si>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</si>
  <si>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</si>
  <si>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</si>
  <si>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</si>
  <si>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</si>
  <si>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</si>
  <si>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</si>
  <si>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</si>
  <si>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</si>
  <si>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</si>
  <si>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</si>
  <si>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</si>
  <si>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</si>
  <si>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</si>
  <si>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</si>
  <si>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</si>
  <si>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</si>
  <si>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</si>
  <si>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</si>
  <si>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</si>
  <si>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</si>
  <si>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</si>
  <si>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</si>
  <si>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</si>
  <si>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</si>
  <si>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</si>
  <si>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</si>
  <si>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</si>
  <si>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</si>
  <si>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</si>
  <si>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</si>
  <si>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</si>
  <si>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</si>
  <si>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</si>
  <si>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</si>
  <si>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</si>
  <si>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</si>
  <si>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</si>
  <si>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</si>
  <si>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</si>
  <si>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</si>
  <si>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</si>
  <si>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</si>
  <si>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</si>
  <si>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</si>
  <si>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</si>
  <si>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</si>
  <si>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</si>
  <si>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</si>
  <si>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</si>
  <si>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</si>
  <si>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</si>
  <si>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</si>
  <si>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</si>
  <si>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</si>
  <si>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</si>
  <si>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</si>
  <si>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</si>
  <si>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</si>
  <si>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</si>
  <si>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</si>
  <si>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</si>
  <si>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</si>
  <si>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</si>
  <si>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</si>
  <si>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</si>
  <si>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</si>
  <si>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</si>
  <si>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</si>
  <si>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</si>
  <si>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</si>
  <si>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</si>
  <si>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</si>
  <si>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</si>
  <si>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</si>
  <si>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</si>
  <si>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</si>
  <si>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</si>
  <si>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</si>
  <si>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</si>
  <si>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</si>
  <si>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</si>
  <si>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</si>
  <si>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</si>
  <si>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</si>
  <si>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</si>
  <si>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</si>
  <si>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</si>
  <si>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</si>
  <si>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</si>
  <si>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</si>
  <si>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</si>
  <si>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</si>
  <si>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</si>
  <si>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</si>
  <si>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</si>
  <si>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</si>
  <si>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</si>
  <si>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</si>
  <si>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</si>
  <si>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</si>
  <si>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</si>
  <si>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</si>
  <si>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</si>
  <si>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</si>
  <si>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</si>
  <si>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</si>
  <si>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</si>
  <si>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</si>
  <si>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</si>
  <si>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</si>
  <si>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</si>
  <si>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</si>
  <si>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</si>
  <si>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</si>
  <si>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</si>
  <si>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</si>
  <si>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</si>
  <si>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</si>
  <si>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</si>
  <si>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</si>
  <si>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</si>
  <si>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</si>
  <si>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</si>
  <si>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</si>
  <si>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</si>
  <si>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</si>
  <si>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</si>
  <si>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</si>
  <si>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</si>
  <si>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</si>
  <si>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</si>
  <si>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</si>
  <si>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</si>
  <si>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</si>
  <si>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</si>
  <si>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</si>
  <si>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</si>
  <si>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</si>
  <si>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</si>
  <si>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</si>
  <si>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</si>
  <si>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</si>
  <si>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</si>
  <si>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</si>
  <si>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</si>
  <si>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</si>
  <si>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</si>
  <si>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</si>
  <si>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</si>
  <si>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</si>
  <si>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</si>
  <si>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</si>
  <si>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</si>
  <si>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</si>
  <si>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</si>
  <si>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</si>
  <si>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</si>
  <si>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</si>
  <si>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</si>
  <si>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</si>
  <si>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</si>
  <si>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</si>
  <si>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</si>
  <si>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</si>
  <si>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</si>
  <si>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</si>
  <si>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</si>
  <si>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</si>
  <si>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</si>
  <si>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</si>
  <si>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</si>
  <si>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</si>
  <si>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</si>
  <si>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</si>
  <si>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</si>
  <si>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</si>
  <si>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</si>
  <si>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</si>
  <si>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</si>
  <si>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</si>
  <si>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</si>
  <si>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</si>
  <si>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</si>
  <si>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</si>
  <si>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</si>
  <si>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</si>
  <si>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</si>
  <si>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</si>
  <si>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</si>
  <si>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</si>
  <si>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</si>
  <si>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</si>
  <si>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</si>
  <si>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</si>
  <si>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</si>
  <si>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</si>
  <si>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</si>
  <si>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</si>
  <si>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</si>
  <si>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</si>
  <si>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</si>
  <si>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</si>
  <si>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</si>
  <si>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</si>
  <si>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</si>
  <si>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</si>
  <si>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</si>
  <si>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</si>
  <si>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</si>
  <si>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</si>
  <si>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</si>
  <si>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</si>
  <si>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</si>
  <si>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</si>
  <si>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</si>
  <si>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</si>
  <si>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</si>
  <si>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</si>
  <si>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</si>
  <si>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</si>
  <si>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</si>
  <si>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</si>
  <si>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</si>
  <si>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</si>
  <si>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</si>
  <si>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</si>
  <si>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</si>
  <si>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</si>
  <si>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</si>
  <si>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</si>
  <si>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</si>
  <si>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</si>
  <si>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</si>
  <si>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</si>
  <si>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</si>
  <si>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</si>
  <si>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</si>
  <si>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</si>
  <si>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</si>
  <si>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</si>
  <si>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</si>
  <si>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</si>
  <si>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</si>
  <si>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</si>
  <si>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</si>
  <si>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</si>
  <si>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</si>
  <si>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</si>
  <si>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</si>
  <si>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</si>
  <si>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</si>
  <si>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</si>
  <si>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</si>
  <si>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</si>
  <si>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</si>
  <si>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</si>
  <si>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</si>
  <si>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</si>
  <si>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</si>
  <si>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</si>
  <si>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</si>
  <si>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</si>
  <si>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</si>
  <si>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</si>
  <si>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</si>
  <si>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</si>
  <si>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</si>
  <si>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</si>
  <si>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</si>
  <si>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</si>
  <si>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</si>
  <si>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</si>
  <si>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</si>
  <si>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</si>
  <si>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</si>
  <si>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</si>
  <si>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</si>
  <si>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</si>
  <si>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</si>
  <si>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</si>
  <si>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</si>
  <si>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</si>
  <si>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</si>
  <si>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</si>
  <si>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</si>
  <si>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</si>
  <si>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</si>
  <si>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</si>
  <si>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</si>
  <si>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</si>
  <si>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</si>
  <si>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</si>
  <si>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</si>
  <si>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</si>
  <si>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</si>
  <si>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</si>
  <si>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</si>
  <si>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</si>
  <si>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</si>
  <si>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</si>
  <si>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</si>
  <si>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</si>
  <si>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</si>
  <si>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</si>
  <si>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</si>
  <si>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</si>
  <si>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</si>
  <si>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</si>
  <si>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</si>
  <si>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</si>
  <si>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</si>
  <si>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</si>
  <si>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</si>
  <si>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</si>
  <si>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</si>
  <si>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</si>
  <si>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</si>
  <si>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</si>
  <si>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</si>
  <si>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</si>
  <si>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</si>
  <si>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</si>
  <si>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</si>
  <si>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</si>
  <si>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</si>
  <si>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</si>
  <si>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</si>
  <si>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</si>
  <si>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</si>
  <si>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</si>
  <si>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</si>
  <si>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</si>
  <si>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</si>
  <si>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</si>
  <si>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</si>
  <si>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</si>
  <si>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</si>
  <si>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</si>
  <si>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</si>
  <si>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</si>
  <si>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</si>
  <si>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</si>
  <si>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</si>
  <si>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</si>
  <si>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</si>
  <si>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</si>
  <si>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</si>
  <si>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</si>
  <si>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</si>
  <si>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</si>
  <si>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</si>
  <si>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</si>
  <si>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</si>
  <si>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</si>
  <si>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</si>
  <si>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</si>
  <si>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</si>
  <si>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</si>
  <si>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</si>
  <si>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</si>
  <si>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</si>
  <si>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</si>
  <si>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</si>
  <si>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</si>
  <si>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</si>
  <si>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</si>
  <si>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</si>
  <si>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</si>
  <si>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</si>
  <si>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</si>
  <si>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</si>
  <si>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</si>
  <si>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</si>
  <si>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</si>
  <si>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</si>
  <si>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</si>
  <si>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</si>
  <si>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</si>
  <si>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</si>
  <si>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</si>
  <si>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</si>
  <si>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</si>
  <si>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</si>
  <si>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</si>
  <si>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</si>
  <si>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</si>
  <si>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</si>
  <si>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</si>
  <si>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</si>
  <si>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</si>
  <si>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</si>
  <si>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</si>
  <si>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</si>
  <si>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</si>
  <si>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</si>
  <si>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</si>
  <si>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</si>
  <si>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</si>
  <si>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</si>
  <si>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</si>
  <si>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</si>
  <si>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</si>
  <si>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</si>
  <si>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</si>
  <si>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</si>
  <si>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</si>
  <si>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</si>
  <si>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</si>
  <si>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</si>
  <si>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</si>
  <si>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</si>
  <si>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</si>
  <si>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</si>
  <si>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</si>
  <si>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</si>
  <si>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</si>
  <si>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</si>
  <si>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</si>
  <si>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</si>
  <si>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</si>
  <si>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</si>
  <si>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</si>
  <si>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</si>
  <si>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</si>
  <si>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</si>
  <si>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</si>
  <si>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</si>
  <si>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</si>
  <si>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</si>
  <si>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</si>
  <si>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</si>
  <si>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</si>
  <si>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</si>
  <si>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</si>
  <si>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</si>
  <si>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</si>
  <si>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</si>
  <si>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</si>
  <si>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</si>
  <si>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</si>
  <si>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</si>
  <si>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</si>
  <si>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</si>
  <si>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</si>
  <si>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</si>
  <si>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</si>
  <si>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</si>
  <si>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</si>
  <si>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</si>
  <si>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</si>
  <si>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</si>
  <si>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</si>
  <si>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</si>
  <si>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</si>
  <si>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</si>
  <si>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</si>
  <si>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</si>
  <si>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</si>
  <si>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</si>
  <si>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</si>
  <si>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</si>
  <si>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</si>
  <si>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</si>
  <si>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</si>
  <si>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</si>
  <si>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</si>
  <si>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</si>
  <si>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</si>
  <si>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</si>
  <si>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</si>
  <si>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</si>
  <si>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</si>
  <si>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</si>
  <si>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</si>
  <si>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</si>
  <si>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</si>
  <si>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</si>
  <si>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</si>
  <si>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</si>
  <si>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</si>
  <si>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</si>
  <si>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</si>
  <si>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</si>
  <si>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</si>
  <si>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</si>
  <si>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</si>
  <si>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</si>
  <si>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</si>
  <si>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</si>
  <si>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</si>
  <si>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</si>
  <si>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</si>
  <si>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</si>
  <si>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</si>
  <si>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</si>
  <si>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</si>
  <si>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</si>
  <si>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</si>
  <si>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</si>
  <si>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</si>
  <si>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</si>
  <si>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</si>
  <si>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</si>
  <si>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</si>
  <si>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</si>
  <si>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</si>
  <si>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</si>
  <si>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</si>
  <si>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</si>
  <si>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</si>
  <si>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</si>
  <si>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</si>
  <si>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</si>
  <si>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</si>
  <si>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</si>
  <si>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</si>
  <si>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</si>
  <si>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</si>
  <si>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</si>
  <si>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</si>
  <si>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</si>
  <si>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</si>
  <si>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</si>
  <si>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</si>
  <si>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</si>
  <si>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</si>
  <si>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</si>
  <si>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</si>
  <si>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</si>
  <si>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</si>
  <si>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</si>
  <si>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</si>
  <si>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</si>
  <si>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</si>
  <si>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</si>
  <si>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</si>
  <si>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</si>
  <si>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</si>
  <si>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</si>
  <si>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</si>
  <si>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</si>
  <si>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</si>
  <si>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</si>
  <si>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</si>
  <si>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</si>
  <si>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</si>
  <si>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</si>
  <si>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</si>
  <si>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</si>
  <si>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</si>
  <si>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</si>
  <si>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</si>
  <si>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</si>
  <si>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</si>
  <si>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</si>
  <si>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</si>
  <si>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</si>
  <si>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</si>
  <si>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</si>
  <si>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</si>
  <si>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</si>
  <si>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</si>
  <si>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</si>
  <si>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</si>
  <si>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</si>
  <si>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</si>
  <si>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</si>
  <si>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</si>
  <si>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</si>
  <si>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</si>
  <si>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</si>
  <si>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</si>
  <si>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</si>
  <si>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</si>
  <si>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</si>
  <si>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</si>
  <si>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</si>
  <si>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</si>
  <si>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</si>
  <si>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</si>
  <si>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</si>
  <si>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</si>
  <si>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</si>
  <si>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</si>
  <si>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</si>
  <si>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</si>
  <si>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</si>
  <si>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</si>
  <si>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</si>
  <si>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</si>
  <si>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</si>
  <si>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</si>
  <si>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</si>
  <si>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</si>
  <si>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</si>
  <si>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</si>
  <si>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</si>
  <si>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</si>
  <si>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</si>
  <si>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</si>
  <si>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</si>
  <si>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</si>
  <si>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</si>
  <si>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</si>
  <si>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</si>
  <si>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</si>
  <si>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</si>
  <si>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</si>
  <si>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</si>
  <si>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</si>
  <si>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</si>
  <si>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</si>
  <si>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</si>
  <si>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</si>
  <si>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</si>
  <si>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</si>
  <si>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</si>
  <si>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</si>
  <si>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</si>
  <si>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</si>
  <si>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</si>
  <si>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</si>
  <si>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</si>
  <si>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</si>
  <si>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</si>
  <si>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</si>
  <si>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</si>
  <si>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</si>
  <si>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</si>
  <si>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</si>
  <si>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</si>
  <si>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</si>
  <si>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</si>
  <si>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</si>
  <si>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</si>
  <si>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</si>
  <si>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</si>
  <si>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</si>
  <si>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</si>
  <si>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</si>
  <si>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</si>
  <si>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</si>
  <si>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</si>
  <si>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</si>
  <si>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</si>
  <si>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</si>
  <si>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</si>
  <si>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</si>
  <si>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</si>
  <si>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</si>
  <si>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</si>
  <si>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</si>
  <si>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</si>
  <si>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</si>
  <si>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</si>
  <si>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</si>
  <si>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</si>
  <si>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</si>
  <si>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</si>
  <si>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</si>
  <si>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</si>
  <si>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</si>
  <si>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</si>
  <si>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</si>
  <si>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</si>
  <si>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</si>
  <si>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</si>
  <si>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</si>
  <si>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</si>
  <si>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</si>
  <si>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</si>
  <si>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</si>
  <si>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</si>
  <si>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</si>
  <si>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</si>
  <si>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</si>
  <si>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</si>
  <si>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</si>
  <si>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</si>
  <si>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</si>
  <si>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</si>
  <si>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</si>
  <si>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</si>
  <si>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</si>
  <si>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</si>
  <si>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</si>
  <si>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</si>
  <si>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</si>
  <si>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</si>
  <si>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</si>
  <si>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</si>
  <si>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</si>
  <si>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</si>
  <si>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</si>
  <si>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</si>
  <si>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</si>
  <si>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</si>
  <si>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</si>
  <si>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</si>
  <si>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</si>
  <si>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</si>
  <si>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</si>
  <si>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</si>
  <si>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</si>
  <si>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</si>
  <si>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</si>
  <si>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</si>
  <si>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</si>
  <si>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</si>
  <si>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</si>
  <si>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</si>
  <si>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</si>
  <si>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</si>
  <si>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</si>
  <si>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</si>
  <si>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</si>
  <si>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</si>
  <si>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</si>
  <si>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</si>
  <si>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</si>
  <si>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</si>
  <si>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</si>
  <si>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</si>
  <si>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</si>
  <si>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</si>
  <si>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</si>
  <si>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</si>
  <si>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</si>
  <si>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</si>
  <si>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</si>
  <si>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</si>
  <si>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</si>
  <si>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</si>
  <si>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</si>
  <si>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</si>
  <si>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</si>
  <si>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</si>
  <si>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</si>
  <si>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</si>
  <si>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</si>
  <si>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</si>
  <si>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</si>
  <si>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</si>
  <si>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</si>
  <si>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</si>
  <si>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</si>
  <si>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</si>
  <si>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</si>
  <si>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</si>
  <si>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</si>
  <si>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</si>
  <si>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</si>
  <si>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</si>
  <si>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</si>
  <si>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</si>
  <si>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</si>
  <si>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</si>
  <si>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</si>
  <si>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</si>
  <si>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</si>
  <si>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</si>
  <si>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</si>
  <si>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</si>
  <si>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</si>
  <si>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</si>
  <si>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</si>
  <si>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</si>
  <si>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</si>
  <si>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</si>
  <si>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</si>
  <si>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</si>
  <si>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</si>
  <si>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</si>
  <si>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</si>
  <si>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</si>
  <si>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</si>
  <si>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</si>
  <si>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</si>
  <si>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</si>
  <si>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</si>
  <si>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</si>
  <si>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</si>
  <si>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</si>
  <si>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</si>
  <si>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</si>
  <si>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</si>
  <si>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</si>
  <si>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</si>
  <si>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</si>
  <si>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</si>
  <si>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</si>
  <si>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</si>
  <si>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</si>
  <si>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</si>
  <si>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</si>
  <si>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</si>
  <si>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</si>
  <si>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</si>
  <si>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</si>
  <si>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</si>
  <si>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</si>
  <si>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</si>
  <si>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</si>
  <si>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</si>
  <si>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</si>
  <si>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</si>
  <si>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</si>
  <si>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</si>
  <si>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</si>
  <si>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</si>
  <si>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</si>
  <si>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</si>
  <si>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</si>
  <si>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</si>
  <si>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</si>
  <si>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</si>
  <si>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</si>
  <si>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</si>
  <si>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</si>
  <si>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</si>
  <si>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</si>
  <si>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</si>
  <si>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</si>
  <si>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</si>
  <si>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</si>
  <si>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</si>
  <si>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</si>
  <si>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</si>
  <si>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</si>
  <si>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</si>
  <si>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</si>
  <si>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</si>
  <si>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</si>
  <si>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</si>
  <si>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</si>
  <si>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</si>
  <si>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</si>
  <si>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</si>
  <si>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</si>
  <si>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</si>
  <si>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</si>
  <si>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</si>
  <si>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</si>
  <si>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</si>
  <si>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</si>
  <si>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</si>
  <si>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</si>
  <si>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</si>
  <si>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</si>
  <si>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</si>
  <si>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</si>
  <si>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</si>
  <si>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</si>
  <si>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</si>
  <si>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</si>
  <si>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</si>
  <si>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</si>
  <si>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</si>
  <si>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</si>
  <si>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</si>
  <si>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</si>
  <si>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</si>
  <si>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</si>
  <si>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</si>
  <si>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</si>
  <si>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</si>
  <si>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</si>
  <si>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</si>
  <si>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</si>
  <si>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</si>
  <si>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</si>
  <si>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</si>
  <si>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</si>
  <si>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</si>
  <si>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</si>
  <si>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</si>
  <si>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</si>
  <si>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</si>
  <si>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</si>
  <si>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</si>
  <si>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</si>
  <si>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</si>
  <si>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</si>
  <si>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</si>
  <si>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</si>
  <si>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</si>
  <si>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</si>
  <si>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</si>
  <si>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</si>
  <si>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</si>
  <si>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</si>
  <si>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</si>
  <si>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</si>
  <si>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</si>
  <si>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</si>
  <si>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</si>
  <si>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</si>
  <si>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</si>
  <si>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</si>
  <si>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</si>
  <si>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</si>
  <si>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</si>
  <si>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</si>
  <si>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</si>
  <si>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</si>
  <si>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</si>
  <si>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</si>
  <si>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</si>
  <si>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</si>
  <si>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</si>
  <si>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</si>
  <si>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</si>
  <si>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</si>
  <si>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</si>
  <si>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</si>
  <si>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</si>
  <si>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</si>
  <si>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</si>
  <si>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</si>
  <si>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</si>
  <si>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</si>
  <si>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</si>
  <si>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</si>
  <si>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</si>
  <si>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</si>
  <si>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</si>
  <si>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</si>
  <si>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</si>
  <si>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</si>
  <si>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</si>
  <si>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</si>
  <si>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</si>
  <si>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</si>
  <si>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</si>
  <si>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</si>
  <si>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</si>
  <si>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</si>
  <si>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</si>
  <si>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</si>
  <si>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</si>
  <si>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</si>
  <si>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</si>
  <si>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</si>
  <si>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</si>
  <si>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</si>
  <si>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</si>
  <si>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</si>
  <si>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</si>
  <si>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</si>
  <si>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</si>
  <si>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</si>
  <si>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</si>
  <si>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</si>
  <si>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</si>
  <si>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</si>
  <si>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</si>
  <si>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</si>
  <si>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</si>
  <si>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</si>
  <si>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</si>
  <si>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</si>
  <si>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</si>
  <si>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</si>
  <si>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</si>
  <si>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</si>
  <si>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</si>
  <si>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</si>
  <si>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</si>
  <si>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</si>
  <si>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</si>
  <si>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</si>
  <si>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</si>
  <si>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</si>
  <si>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</si>
  <si>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</si>
  <si>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</si>
  <si>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</si>
  <si>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</si>
  <si>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</si>
  <si>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</si>
  <si>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</si>
  <si>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</si>
  <si>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</si>
  <si>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</si>
  <si>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</si>
  <si>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</si>
  <si>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</si>
  <si>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</si>
  <si>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</si>
  <si>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</si>
  <si>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</si>
  <si>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</si>
  <si>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</si>
  <si>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</si>
  <si>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</si>
  <si>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</si>
  <si>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</si>
  <si>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</si>
  <si>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</si>
  <si>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</si>
  <si>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</si>
  <si>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</si>
  <si>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</si>
  <si>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</si>
  <si>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</si>
  <si>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</si>
  <si>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</si>
  <si>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</si>
  <si>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</si>
  <si>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</si>
  <si>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</si>
  <si>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</si>
  <si>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</si>
  <si>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</si>
  <si>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</si>
  <si>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</si>
  <si>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</si>
  <si>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</si>
  <si>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</si>
  <si>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</si>
  <si>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</si>
  <si>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</si>
  <si>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</si>
  <si>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</si>
  <si>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</si>
  <si>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</si>
  <si>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</si>
  <si>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</si>
  <si>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</si>
  <si>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</si>
  <si>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</si>
  <si>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</si>
  <si>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</si>
  <si>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</si>
  <si>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</si>
  <si>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</si>
  <si>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</si>
  <si>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</si>
  <si>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</si>
  <si>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</si>
  <si>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</si>
  <si>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</si>
  <si>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</si>
  <si>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</si>
  <si>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</si>
  <si>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</si>
  <si>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</si>
  <si>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</si>
  <si>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</si>
  <si>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</si>
  <si>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</si>
  <si>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</si>
  <si>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</si>
  <si>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</si>
  <si>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</si>
  <si>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</si>
  <si>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</si>
  <si>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</si>
  <si>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</si>
  <si>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</si>
  <si>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</si>
  <si>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</si>
  <si>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</si>
  <si>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</si>
  <si>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</si>
  <si>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</si>
  <si>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</si>
  <si>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</si>
  <si>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</si>
  <si>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</si>
  <si>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</si>
  <si>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</si>
  <si>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</si>
  <si>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</si>
  <si>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</si>
  <si>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</si>
  <si>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</si>
  <si>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</si>
  <si>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</si>
  <si>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</si>
  <si>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</si>
  <si>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</si>
  <si>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</si>
  <si>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</si>
  <si>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</si>
  <si>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</si>
  <si>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</si>
  <si>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</si>
  <si>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</si>
  <si>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</si>
  <si>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</si>
  <si>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</si>
  <si>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</si>
  <si>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</si>
  <si>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</si>
  <si>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</si>
  <si>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</si>
  <si>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</si>
  <si>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</si>
  <si>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</si>
  <si>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</si>
  <si>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</si>
  <si>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</si>
  <si>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</si>
  <si>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</si>
  <si>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</si>
  <si>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</si>
  <si>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</si>
  <si>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</si>
  <si>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</si>
  <si>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</si>
  <si>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</si>
  <si>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</si>
  <si>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</si>
  <si>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</si>
  <si>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</si>
  <si>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</si>
  <si>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</si>
  <si>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</si>
  <si>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</si>
  <si>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</si>
  <si>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</si>
  <si>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</si>
  <si>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</si>
  <si>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</si>
  <si>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</si>
  <si>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</si>
  <si>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</si>
  <si>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</si>
  <si>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</si>
  <si>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</si>
  <si>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</si>
  <si>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</si>
  <si>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</si>
  <si>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</si>
  <si>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</si>
  <si>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</si>
  <si>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</si>
  <si>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</si>
  <si>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</si>
  <si>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</si>
  <si>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</si>
  <si>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</si>
  <si>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</si>
  <si>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</si>
  <si>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</si>
  <si>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</si>
  <si>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</si>
  <si>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</si>
  <si>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</si>
  <si>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</si>
  <si>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</si>
  <si>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</si>
  <si>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</si>
  <si>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</si>
  <si>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</si>
  <si>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</si>
  <si>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</si>
  <si>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</si>
  <si>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</si>
  <si>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</si>
  <si>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</si>
  <si>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</si>
  <si>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</si>
  <si>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</si>
  <si>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</si>
  <si>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</si>
  <si>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</si>
  <si>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</si>
  <si>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</si>
  <si>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</si>
  <si>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</si>
  <si>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</si>
  <si>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</si>
  <si>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</si>
  <si>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</si>
  <si>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</si>
  <si>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</si>
  <si>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</si>
  <si>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</si>
  <si>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</si>
  <si>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</si>
  <si>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</si>
  <si>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</si>
  <si>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</si>
  <si>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</si>
  <si>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</si>
  <si>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</si>
  <si>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</si>
  <si>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</si>
  <si>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</si>
  <si>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</si>
  <si>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</si>
  <si>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</si>
  <si>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</si>
  <si>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</si>
  <si>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</si>
  <si>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</si>
  <si>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</si>
  <si>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</si>
  <si>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</si>
  <si>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</si>
  <si>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</si>
  <si>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</si>
  <si>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</si>
  <si>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</si>
  <si>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</si>
  <si>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</si>
  <si>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</si>
  <si>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</si>
  <si>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</si>
  <si>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</si>
  <si>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</si>
  <si>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</si>
  <si>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</si>
  <si>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</si>
  <si>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</si>
  <si>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</si>
  <si>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</si>
  <si>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</si>
  <si>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</si>
  <si>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</si>
  <si>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</si>
  <si>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</si>
  <si>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</si>
  <si>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</si>
  <si>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</si>
  <si>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</si>
  <si>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</si>
  <si>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</si>
  <si>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</si>
  <si>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</si>
  <si>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</si>
  <si>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</si>
  <si>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</si>
  <si>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</si>
  <si>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</si>
  <si>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</si>
  <si>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</si>
  <si>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</si>
  <si>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</si>
  <si>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</si>
  <si>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</si>
  <si>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</si>
  <si>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</si>
  <si>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</si>
  <si>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</si>
  <si>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</si>
  <si>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</si>
  <si>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</si>
  <si>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</si>
  <si>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</si>
  <si>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</si>
  <si>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</si>
  <si>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</si>
  <si>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</si>
  <si>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</si>
  <si>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</si>
  <si>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</si>
  <si>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</si>
  <si>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</si>
  <si>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</si>
  <si>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</si>
  <si>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</si>
  <si>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</si>
  <si>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</si>
  <si>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</si>
  <si>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</si>
  <si>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</si>
  <si>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</si>
  <si>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</si>
  <si>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</si>
  <si>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</si>
  <si>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</si>
  <si>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</si>
  <si>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</si>
  <si>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</si>
  <si>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</si>
  <si>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</si>
  <si>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</si>
  <si>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</si>
  <si>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</si>
  <si>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</si>
  <si>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</si>
  <si>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</si>
  <si>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</si>
  <si>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</si>
  <si>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</si>
  <si>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</si>
  <si>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</si>
  <si>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</si>
  <si>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</si>
  <si>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</si>
  <si>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</si>
  <si>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</si>
  <si>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</si>
  <si>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</si>
  <si>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</si>
  <si>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</si>
  <si>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</si>
  <si>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</si>
  <si>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</si>
  <si>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</si>
  <si>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</si>
  <si>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</si>
  <si>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</si>
  <si>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</si>
  <si>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</si>
  <si>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</si>
  <si>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</si>
  <si>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</si>
  <si>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</si>
  <si>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</si>
  <si>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</si>
  <si>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</si>
  <si>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</si>
  <si>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</si>
  <si>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</si>
  <si>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</si>
  <si>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</si>
  <si>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</si>
  <si>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</si>
  <si>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</si>
  <si>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</si>
  <si>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</si>
  <si>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</si>
  <si>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</si>
  <si>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</si>
  <si>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</si>
  <si>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</si>
  <si>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</si>
  <si>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</si>
  <si>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</si>
  <si>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</si>
  <si>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</si>
  <si>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</si>
  <si>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</si>
  <si>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</si>
  <si>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</si>
  <si>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</si>
  <si>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</si>
  <si>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</si>
  <si>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</si>
  <si>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</si>
  <si>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</si>
  <si>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</si>
  <si>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</si>
  <si>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</si>
  <si>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</si>
  <si>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</si>
  <si>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</si>
  <si>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</si>
  <si>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</si>
  <si>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</si>
  <si>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</si>
  <si>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</si>
  <si>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</si>
  <si>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</si>
  <si>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</si>
  <si>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</si>
  <si>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</si>
  <si>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</si>
  <si>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</si>
  <si>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</si>
  <si>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</si>
  <si>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</si>
  <si>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</si>
  <si>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</si>
  <si>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</si>
  <si>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</si>
  <si>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</si>
  <si>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</si>
  <si>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</si>
  <si>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</si>
  <si>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</si>
  <si>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</si>
  <si>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</si>
  <si>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</si>
  <si>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</si>
  <si>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</si>
  <si>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</si>
  <si>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</si>
  <si>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</si>
  <si>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</si>
  <si>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</si>
  <si>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</si>
  <si>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</si>
  <si>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</si>
  <si>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</si>
  <si>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</si>
  <si>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</si>
  <si>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</si>
  <si>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</si>
  <si>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</si>
  <si>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</si>
  <si>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</si>
  <si>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</si>
  <si>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</si>
  <si>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</si>
  <si>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</si>
  <si>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</si>
  <si>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</si>
  <si>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</si>
  <si>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</si>
  <si>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</si>
  <si>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</si>
  <si>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</si>
  <si>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</si>
  <si>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</si>
  <si>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</si>
  <si>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</si>
  <si>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</si>
  <si>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</si>
  <si>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</si>
  <si>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</si>
  <si>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</si>
  <si>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</si>
  <si>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</si>
  <si>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</si>
  <si>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</si>
  <si>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</si>
  <si>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</si>
  <si>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</si>
  <si>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</si>
  <si>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</si>
  <si>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</si>
  <si>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</si>
  <si>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</si>
  <si>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</si>
  <si>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</si>
  <si>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</si>
  <si>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</si>
  <si>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</si>
  <si>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</si>
  <si>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</si>
  <si>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</si>
  <si>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</si>
  <si>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</si>
  <si>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</si>
  <si>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</si>
  <si>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</si>
  <si>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</si>
  <si>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</si>
  <si>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</si>
  <si>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</si>
  <si>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</si>
  <si>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</si>
  <si>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</si>
  <si>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</si>
  <si>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</si>
  <si>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</si>
  <si>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</si>
  <si>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</si>
  <si>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</si>
  <si>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</si>
  <si>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</si>
  <si>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</si>
  <si>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</si>
  <si>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</si>
  <si>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</si>
  <si>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</si>
  <si>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</si>
  <si>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</si>
  <si>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</si>
  <si>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</si>
  <si>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</si>
  <si>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</si>
  <si>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</si>
  <si>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</si>
  <si>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</si>
  <si>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</si>
  <si>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</si>
  <si>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</si>
  <si>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</si>
  <si>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</si>
  <si>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</si>
  <si>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</si>
  <si>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</si>
  <si>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</si>
  <si>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</si>
  <si>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</si>
  <si>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</si>
  <si>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</si>
  <si>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</si>
  <si>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</si>
  <si>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</si>
  <si>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</si>
  <si>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</si>
  <si>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</si>
  <si>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</si>
  <si>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</si>
  <si>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</si>
  <si>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</si>
  <si>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</si>
  <si>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</si>
  <si>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</si>
  <si>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</si>
  <si>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</si>
  <si>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</si>
  <si>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</si>
  <si>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</si>
  <si>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</si>
  <si>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</si>
  <si>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</si>
  <si>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</si>
  <si>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</si>
  <si>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</si>
  <si>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</si>
  <si>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</si>
  <si>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</si>
  <si>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</si>
  <si>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</si>
  <si>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</si>
  <si>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</si>
  <si>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</si>
  <si>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</si>
  <si>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</si>
  <si>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</si>
  <si>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</si>
  <si>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</si>
  <si>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</si>
  <si>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</si>
  <si>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</si>
  <si>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</si>
  <si>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</si>
  <si>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</si>
  <si>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</si>
  <si>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</si>
  <si>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</si>
  <si>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</si>
  <si>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</si>
  <si>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</si>
  <si>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</si>
  <si>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</si>
  <si>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</si>
  <si>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</si>
  <si>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</si>
  <si>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</si>
  <si>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</si>
  <si>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</si>
  <si>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</si>
  <si>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</si>
  <si>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</si>
  <si>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</si>
  <si>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</si>
  <si>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</si>
  <si>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</si>
  <si>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</si>
  <si>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</si>
  <si>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</si>
  <si>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</si>
  <si>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</si>
  <si>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</si>
  <si>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</si>
  <si>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</si>
  <si>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</si>
  <si>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</si>
  <si>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</si>
  <si>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</si>
  <si>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</si>
  <si>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</si>
  <si>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</si>
  <si>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</si>
  <si>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</si>
  <si>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</si>
  <si>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</si>
  <si>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</si>
  <si>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</si>
  <si>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</si>
  <si>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</si>
  <si>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</si>
  <si>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</si>
  <si>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</si>
  <si>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</si>
  <si>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</si>
  <si>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</si>
  <si>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</si>
  <si>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</si>
  <si>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</si>
  <si>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</si>
  <si>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</si>
  <si>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</si>
  <si>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</si>
  <si>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</si>
  <si>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</si>
  <si>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</si>
  <si>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</si>
  <si>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</si>
  <si>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</si>
  <si>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</si>
  <si>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</si>
  <si>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</si>
  <si>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</si>
  <si>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</si>
  <si>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</si>
  <si>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</si>
  <si>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</si>
  <si>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</si>
  <si>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</si>
  <si>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</si>
  <si>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</si>
  <si>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</si>
  <si>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</si>
  <si>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</si>
  <si>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</si>
  <si>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</si>
  <si>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</si>
  <si>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</si>
  <si>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</si>
  <si>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</si>
  <si>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</si>
  <si>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</si>
  <si>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</si>
  <si>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</si>
  <si>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</si>
  <si>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</si>
  <si>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</si>
  <si>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</si>
  <si>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</si>
  <si>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</si>
  <si>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</si>
  <si>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</si>
  <si>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</si>
  <si>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</si>
  <si>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</si>
  <si>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</si>
  <si>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</si>
  <si>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</si>
  <si>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</si>
  <si>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</si>
  <si>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</si>
  <si>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</si>
  <si>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</si>
  <si>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</si>
  <si>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</si>
  <si>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</si>
  <si>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</si>
  <si>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</si>
  <si>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</si>
  <si>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</si>
  <si>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</si>
  <si>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</si>
  <si>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</si>
  <si>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</si>
  <si>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</si>
  <si>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</si>
  <si>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</si>
  <si>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</si>
  <si>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</si>
  <si>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</si>
  <si>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</si>
  <si>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</si>
  <si>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</si>
  <si>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</si>
  <si>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</si>
  <si>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</si>
  <si>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</si>
  <si>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</si>
  <si>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</si>
  <si>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</si>
  <si>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</si>
  <si>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</si>
  <si>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</si>
  <si>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</si>
  <si>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</si>
  <si>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</si>
  <si>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</si>
  <si>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</si>
  <si>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</si>
  <si>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</si>
  <si>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</si>
  <si>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</si>
  <si>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</si>
  <si>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</si>
  <si>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</si>
  <si>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</si>
  <si>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</si>
  <si>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</si>
  <si>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</si>
  <si>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</si>
  <si>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</si>
  <si>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</si>
  <si>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</si>
  <si>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</si>
  <si>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</si>
  <si>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</si>
  <si>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</si>
  <si>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</si>
  <si>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</si>
  <si>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</si>
  <si>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</si>
  <si>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</si>
  <si>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</si>
  <si>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</si>
  <si>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</si>
  <si>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</si>
  <si>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</si>
  <si>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</si>
  <si>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</si>
  <si>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</si>
  <si>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</si>
  <si>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</si>
  <si>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</si>
  <si>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</si>
  <si>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</si>
  <si>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</si>
  <si>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</si>
  <si>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</si>
  <si>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</si>
  <si>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</si>
  <si>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</si>
  <si>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</si>
  <si>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</si>
  <si>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</si>
  <si>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</si>
  <si>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</si>
  <si>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</si>
  <si>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</si>
  <si>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</si>
  <si>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</si>
  <si>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</si>
  <si>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</si>
  <si>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</si>
  <si>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</si>
  <si>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</si>
  <si>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</si>
  <si>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</si>
  <si>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</si>
  <si>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</si>
  <si>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</si>
  <si>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</si>
  <si>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</si>
  <si>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</si>
  <si>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</si>
  <si>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</si>
  <si>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</si>
  <si>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</si>
  <si>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</si>
  <si>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</si>
  <si>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</si>
  <si>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</si>
  <si>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</si>
  <si>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</si>
  <si>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</si>
  <si>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</si>
  <si>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</si>
  <si>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</si>
  <si>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</si>
  <si>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</si>
  <si>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</si>
  <si>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</si>
  <si>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</si>
  <si>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</si>
  <si>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</si>
  <si>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</si>
  <si>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</si>
  <si>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</si>
  <si>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</si>
  <si>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</si>
  <si>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</si>
  <si>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</si>
  <si>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</si>
  <si>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</si>
  <si>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</si>
  <si>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</si>
  <si>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</si>
  <si>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</si>
  <si>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</si>
  <si>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</si>
  <si>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</si>
  <si>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</si>
  <si>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</si>
  <si>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</si>
  <si>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</si>
  <si>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</si>
  <si>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</si>
  <si>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</si>
  <si>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</si>
  <si>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</si>
  <si>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</si>
  <si>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</si>
  <si>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</si>
  <si>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</si>
  <si>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</si>
  <si>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</si>
  <si>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</si>
  <si>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</si>
  <si>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</si>
  <si>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</si>
  <si>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</si>
  <si>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</si>
  <si>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</si>
  <si>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</si>
  <si>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</si>
  <si>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</si>
  <si>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</si>
  <si>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</si>
  <si>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</si>
  <si>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</si>
  <si>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</si>
  <si>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</si>
  <si>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</si>
  <si>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</si>
  <si>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</si>
  <si>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</si>
  <si>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</si>
  <si>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</si>
  <si>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</si>
  <si>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</si>
  <si>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</si>
  <si>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</si>
  <si>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</si>
  <si>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</si>
  <si>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</si>
  <si>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</si>
  <si>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</si>
  <si>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</si>
  <si>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</si>
  <si>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</si>
  <si>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</si>
  <si>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</si>
  <si>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</si>
  <si>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</si>
  <si>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</si>
  <si>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</si>
  <si>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</si>
  <si>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</si>
  <si>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</si>
  <si>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</si>
  <si>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</si>
  <si>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</si>
  <si>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</si>
  <si>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</si>
  <si>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</si>
  <si>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</si>
  <si>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</si>
  <si>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</si>
  <si>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</si>
  <si>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</si>
  <si>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</si>
  <si>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</si>
  <si>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</si>
  <si>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</si>
  <si>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</si>
  <si>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</si>
  <si>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</si>
  <si>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</si>
  <si>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</si>
  <si>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</si>
  <si>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</si>
  <si>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</si>
  <si>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</si>
  <si>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</si>
  <si>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</si>
  <si>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</si>
  <si>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</si>
  <si>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</si>
  <si>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</si>
  <si>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</si>
  <si>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</si>
  <si>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</si>
  <si>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</si>
  <si>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</si>
  <si>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</si>
  <si>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</si>
  <si>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</si>
  <si>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</si>
  <si>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</si>
  <si>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</si>
  <si>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</si>
  <si>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</si>
  <si>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</si>
  <si>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</si>
  <si>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</si>
  <si>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</si>
  <si>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</si>
  <si>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</si>
  <si>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</si>
  <si>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</si>
  <si>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</si>
  <si>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</si>
  <si>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</si>
  <si>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</si>
  <si>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</si>
  <si>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</si>
  <si>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</si>
  <si>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</si>
  <si>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</si>
  <si>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</si>
  <si>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</si>
  <si>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</si>
  <si>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</si>
  <si>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</si>
  <si>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</si>
  <si>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</si>
  <si>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</si>
  <si>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</si>
  <si>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</si>
  <si>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</si>
  <si>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</si>
  <si>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</si>
  <si>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</si>
  <si>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</si>
  <si>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</si>
  <si>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</si>
  <si>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</si>
  <si>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</si>
  <si>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</si>
  <si>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</si>
  <si>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</si>
  <si>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</si>
  <si>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</si>
  <si>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</si>
  <si>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</si>
  <si>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</si>
  <si>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</si>
  <si>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</si>
  <si>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</si>
  <si>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</si>
  <si>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</si>
  <si>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</si>
  <si>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</si>
  <si>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</si>
  <si>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</si>
  <si>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</si>
  <si>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</si>
  <si>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</si>
  <si>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</si>
  <si>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</si>
  <si>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</si>
  <si>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</si>
  <si>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</si>
  <si>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</si>
  <si>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</si>
  <si>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</si>
  <si>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</si>
  <si>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</si>
  <si>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</si>
  <si>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</si>
  <si>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</si>
  <si>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</si>
  <si>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</si>
  <si>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</si>
  <si>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</si>
  <si>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</si>
  <si>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</si>
  <si>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</si>
  <si>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</si>
  <si>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</si>
  <si>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</si>
  <si>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</si>
  <si>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</si>
  <si>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</si>
  <si>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</si>
  <si>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</si>
  <si>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</si>
  <si>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</si>
  <si>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</si>
  <si>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</si>
  <si>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</si>
  <si>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</si>
  <si>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</si>
  <si>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</si>
  <si>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</si>
  <si>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</si>
  <si>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</si>
  <si>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</si>
  <si>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</si>
  <si>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</si>
  <si>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</si>
  <si>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</si>
  <si>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</si>
  <si>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</si>
  <si>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</si>
  <si>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</si>
  <si>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</si>
  <si>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</si>
  <si>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</si>
  <si>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</si>
  <si>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</si>
  <si>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</si>
  <si>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</si>
  <si>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</si>
  <si>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</si>
  <si>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</si>
  <si>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</si>
  <si>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</si>
  <si>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</si>
  <si>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</si>
  <si>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</si>
  <si>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</si>
  <si>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</si>
  <si>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</si>
  <si>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</si>
  <si>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</si>
  <si>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</si>
  <si>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</si>
  <si>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</si>
  <si>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</si>
  <si>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</si>
  <si>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</si>
  <si>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</si>
  <si>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</si>
  <si>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</si>
  <si>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</si>
  <si>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</si>
  <si>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</si>
  <si>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</si>
  <si>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</si>
  <si>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</si>
  <si>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</si>
  <si>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</si>
  <si>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</si>
  <si>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</si>
  <si>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</si>
  <si>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</si>
  <si>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</si>
  <si>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</si>
  <si>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</si>
  <si>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</si>
  <si>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</si>
  <si>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</si>
  <si>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</si>
  <si>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</si>
  <si>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</si>
  <si>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</si>
  <si>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</si>
  <si>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</si>
  <si>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</si>
  <si>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</si>
  <si>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</si>
  <si>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</si>
  <si>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</si>
  <si>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</si>
  <si>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</si>
  <si>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</si>
  <si>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</si>
  <si>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</si>
  <si>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</si>
  <si>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</si>
  <si>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</si>
  <si>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</si>
  <si>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</si>
  <si>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</si>
  <si>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</si>
  <si>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</si>
  <si>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</si>
  <si>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</si>
  <si>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</si>
  <si>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</si>
  <si>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</si>
  <si>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</si>
  <si>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</si>
  <si>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</si>
  <si>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</si>
  <si>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</si>
  <si>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</si>
  <si>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</si>
  <si>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</si>
  <si>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</si>
  <si>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</si>
  <si>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</si>
  <si>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</si>
  <si>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</si>
  <si>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</si>
  <si>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</si>
  <si>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</si>
  <si>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</si>
  <si>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</si>
  <si>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</si>
  <si>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</si>
  <si>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</si>
  <si>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</si>
  <si>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</si>
  <si>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</si>
  <si>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</si>
  <si>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</si>
  <si>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</si>
  <si>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</si>
  <si>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</si>
  <si>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</si>
  <si>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</si>
  <si>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</si>
  <si>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</si>
  <si>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</si>
  <si>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</si>
  <si>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</si>
  <si>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</si>
  <si>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</si>
  <si>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</si>
  <si>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</si>
  <si>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</si>
  <si>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</si>
  <si>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</si>
  <si>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</si>
  <si>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</si>
  <si>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</si>
  <si>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</si>
  <si>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</si>
  <si>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</si>
  <si>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</si>
  <si>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</si>
  <si>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</si>
  <si>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</si>
  <si>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</si>
  <si>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</si>
  <si>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</si>
  <si>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</si>
  <si>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</si>
  <si>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</si>
  <si>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</si>
  <si>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</si>
  <si>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</si>
  <si>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</si>
  <si>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</si>
  <si>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</si>
  <si>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</si>
  <si>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</si>
  <si>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</si>
  <si>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</si>
  <si>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</si>
  <si>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</si>
  <si>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</si>
  <si>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</si>
  <si>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</si>
  <si>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</si>
  <si>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</si>
  <si>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</si>
  <si>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</si>
  <si>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</si>
  <si>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</si>
  <si>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</si>
  <si>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</si>
  <si>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</si>
  <si>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</si>
  <si>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</si>
  <si>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</si>
  <si>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</si>
  <si>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</si>
  <si>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</si>
  <si>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</si>
  <si>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</si>
  <si>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</si>
  <si>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</si>
  <si>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</si>
  <si>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</si>
  <si>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</si>
  <si>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</si>
  <si>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</si>
  <si>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</si>
  <si>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</si>
  <si>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</si>
  <si>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</si>
  <si>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</si>
  <si>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</si>
  <si>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</si>
  <si>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</si>
  <si>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</si>
  <si>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</si>
  <si>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</si>
  <si>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</si>
  <si>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</si>
  <si>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</si>
  <si>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</si>
  <si>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</si>
  <si>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</si>
  <si>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</si>
  <si>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</si>
  <si>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</si>
  <si>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</si>
  <si>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</si>
  <si>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</si>
  <si>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</si>
  <si>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</si>
  <si>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</si>
  <si>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</si>
  <si>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</si>
  <si>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</si>
  <si>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</si>
  <si>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</si>
  <si>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</si>
  <si>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</si>
  <si>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</si>
  <si>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</si>
  <si>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</si>
  <si>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</si>
  <si>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</si>
  <si>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</si>
  <si>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</si>
  <si>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</si>
  <si>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</si>
  <si>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</si>
  <si>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</si>
  <si>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</si>
  <si>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</si>
  <si>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</si>
  <si>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</si>
  <si>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</si>
  <si>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</si>
  <si>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</si>
  <si>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</si>
  <si>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</si>
  <si>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</si>
  <si>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</si>
  <si>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</si>
  <si>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</si>
  <si>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</si>
  <si>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</si>
  <si>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</si>
  <si>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</si>
  <si>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</si>
  <si>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</si>
  <si>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</si>
  <si>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</si>
  <si>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</si>
  <si>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</si>
  <si>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</si>
  <si>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</si>
  <si>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</si>
  <si>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</si>
  <si>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</si>
  <si>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</si>
  <si>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</si>
  <si>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</si>
  <si>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</si>
  <si>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</si>
  <si>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</si>
  <si>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</si>
  <si>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</si>
  <si>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</si>
  <si>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</si>
  <si>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</si>
  <si>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</si>
  <si>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</si>
  <si>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</si>
  <si>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</si>
  <si>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</si>
  <si>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</si>
  <si>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</si>
  <si>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</si>
  <si>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</si>
  <si>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</si>
  <si>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</si>
  <si>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</si>
  <si>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</si>
  <si>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</si>
  <si>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</si>
  <si>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</si>
  <si>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</si>
  <si>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</si>
  <si>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</si>
  <si>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</si>
  <si>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</si>
  <si>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</si>
  <si>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</si>
  <si>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</si>
  <si>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</si>
  <si>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</si>
  <si>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</si>
  <si>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</si>
  <si>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</si>
  <si>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</si>
  <si>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</si>
  <si>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</si>
  <si>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</si>
  <si>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</si>
  <si>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</si>
  <si>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</si>
  <si>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</si>
  <si>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</si>
  <si>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</si>
  <si>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</si>
  <si>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</si>
  <si>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</si>
  <si>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</si>
  <si>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</si>
  <si>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</si>
  <si>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</si>
  <si>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</si>
  <si>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</si>
  <si>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</si>
  <si>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</si>
  <si>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</si>
  <si>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</si>
  <si>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</si>
  <si>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</si>
  <si>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</si>
  <si>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</si>
  <si>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</si>
  <si>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</si>
  <si>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</si>
  <si>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</si>
  <si>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</si>
  <si>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</si>
  <si>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</si>
  <si>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</si>
  <si>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</si>
  <si>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</si>
  <si>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</si>
  <si>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</si>
  <si>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</si>
  <si>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</si>
  <si>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</si>
  <si>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</si>
  <si>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</si>
  <si>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</si>
  <si>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</si>
  <si>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</si>
  <si>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</si>
  <si>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</si>
  <si>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</si>
  <si>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</si>
  <si>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</si>
  <si>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</si>
  <si>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</si>
  <si>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</si>
  <si>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</si>
  <si>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</si>
  <si>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</si>
  <si>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</si>
  <si>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</si>
  <si>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</si>
  <si>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</si>
  <si>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</si>
  <si>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</si>
  <si>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</si>
  <si>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</si>
  <si>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</si>
  <si>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</si>
  <si>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</si>
  <si>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</si>
  <si>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</si>
  <si>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</si>
  <si>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</si>
  <si>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</si>
  <si>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</si>
  <si>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</si>
  <si>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</si>
  <si>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</si>
  <si>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</si>
  <si>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</si>
  <si>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</si>
  <si>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</si>
  <si>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</si>
  <si>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</si>
  <si>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</si>
  <si>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</si>
  <si>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</si>
  <si>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</si>
  <si>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</si>
  <si>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</si>
  <si>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</si>
  <si>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</si>
  <si>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</si>
  <si>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</si>
  <si>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</si>
  <si>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</si>
  <si>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</si>
  <si>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</si>
  <si>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</si>
  <si>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</si>
  <si>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</si>
  <si>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</si>
  <si>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</si>
  <si>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</si>
  <si>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</si>
  <si>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</si>
  <si>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</si>
  <si>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</si>
  <si>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</si>
  <si>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</si>
  <si>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</si>
  <si>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</si>
  <si>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</si>
  <si>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</si>
  <si>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</si>
  <si>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</si>
  <si>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</si>
  <si>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</si>
  <si>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</si>
  <si>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</si>
  <si>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</si>
  <si>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</si>
  <si>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</si>
  <si>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</si>
  <si>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</si>
  <si>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</si>
  <si>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</si>
  <si>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</si>
  <si>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</si>
  <si>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</si>
  <si>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</si>
  <si>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</si>
  <si>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</si>
  <si>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</si>
  <si>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</si>
  <si>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</si>
  <si>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</si>
  <si>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</si>
  <si>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</si>
  <si>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</si>
  <si>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</si>
  <si>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</si>
  <si>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</si>
  <si>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</si>
  <si>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</si>
  <si>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</si>
  <si>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</si>
  <si>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</si>
  <si>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</si>
  <si>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</si>
  <si>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</si>
  <si>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</si>
  <si>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</si>
  <si>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</si>
  <si>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</si>
  <si>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</si>
  <si>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</si>
  <si>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</si>
  <si>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</si>
  <si>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</si>
  <si>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</si>
  <si>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</si>
  <si>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</si>
  <si>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</si>
  <si>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</si>
  <si>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</si>
  <si>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</si>
  <si>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</si>
  <si>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</si>
  <si>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</si>
  <si>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</si>
  <si>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</si>
  <si>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</si>
  <si>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</si>
  <si>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</si>
  <si>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</si>
  <si>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</si>
  <si>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</si>
  <si>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</si>
  <si>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</si>
  <si>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</si>
  <si>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</si>
  <si>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</si>
  <si>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</si>
  <si>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</si>
  <si>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</si>
  <si>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</si>
  <si>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</si>
  <si>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</si>
  <si>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</si>
  <si>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</si>
  <si>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</si>
  <si>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</si>
  <si>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</si>
  <si>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</si>
  <si>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</si>
  <si>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</si>
  <si>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</si>
  <si>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</si>
  <si>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</si>
  <si>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</si>
  <si>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</si>
  <si>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</si>
  <si>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</si>
  <si>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</si>
  <si>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</si>
  <si>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</si>
  <si>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</si>
  <si>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</si>
  <si>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</si>
  <si>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</si>
  <si>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</si>
  <si>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</si>
  <si>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</si>
  <si>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</si>
  <si>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</si>
  <si>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</si>
  <si>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</si>
  <si>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</si>
  <si>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</si>
  <si>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</si>
  <si>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</si>
  <si>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</si>
  <si>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</si>
  <si>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</si>
  <si>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</si>
  <si>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</si>
  <si>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</si>
  <si>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</si>
  <si>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</si>
  <si>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</si>
  <si>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</si>
  <si>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</si>
  <si>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</si>
  <si>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</si>
  <si>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</si>
  <si>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</si>
  <si>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</si>
  <si>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</si>
  <si>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</si>
  <si>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</si>
  <si>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</si>
  <si>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</si>
  <si>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</si>
  <si>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</si>
  <si>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</si>
  <si>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</si>
  <si>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</si>
  <si>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</si>
  <si>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</si>
  <si>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</si>
  <si>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</si>
  <si>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</si>
  <si>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</si>
  <si>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</si>
  <si>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</si>
  <si>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</si>
  <si>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</si>
  <si>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</si>
  <si>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</si>
  <si>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</si>
  <si>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</si>
  <si>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</si>
  <si>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</si>
  <si>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</si>
  <si>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</si>
  <si>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</si>
  <si>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</si>
  <si>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</si>
  <si>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</si>
  <si>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</si>
  <si>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</si>
  <si>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</si>
  <si>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</si>
  <si>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</si>
  <si>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</si>
  <si>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</si>
  <si>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</si>
  <si>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</si>
  <si>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</si>
  <si>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</si>
  <si>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</si>
  <si>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</si>
  <si>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</si>
  <si>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</si>
  <si>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</si>
  <si>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</si>
  <si>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</si>
  <si>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</si>
  <si>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</si>
  <si>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</si>
  <si>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</si>
  <si>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</si>
  <si>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</si>
  <si>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</si>
  <si>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</si>
  <si>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</si>
  <si>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</si>
  <si>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</si>
  <si>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</si>
  <si>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</si>
  <si>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</si>
  <si>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</si>
  <si>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</si>
  <si>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</si>
  <si>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</si>
  <si>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</si>
  <si>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</si>
  <si>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</si>
  <si>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</si>
  <si>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</si>
  <si>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</si>
  <si>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</si>
  <si>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</si>
  <si>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</si>
  <si>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</si>
  <si>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</si>
  <si>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</si>
  <si>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</si>
  <si>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</si>
  <si>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</si>
  <si>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</si>
  <si>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</si>
  <si>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</si>
  <si>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</si>
  <si>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</si>
  <si>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</si>
  <si>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</si>
  <si>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</si>
  <si>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</si>
  <si>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</si>
  <si>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</si>
  <si>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</si>
  <si>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</si>
  <si>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</si>
  <si>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</si>
  <si>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</si>
  <si>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</si>
  <si>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</si>
  <si>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</si>
  <si>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</si>
  <si>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</si>
  <si>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</si>
  <si>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</si>
  <si>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</si>
  <si>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</si>
  <si>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</si>
  <si>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</si>
  <si>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</si>
  <si>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</si>
  <si>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</si>
  <si>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</si>
  <si>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</si>
  <si>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</si>
  <si>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</si>
  <si>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</si>
  <si>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</si>
  <si>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</si>
  <si>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</si>
  <si>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</si>
  <si>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</si>
  <si>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</si>
  <si>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</si>
  <si>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</si>
  <si>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</si>
  <si>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</si>
  <si>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</si>
  <si>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</si>
  <si>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</si>
  <si>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</si>
  <si>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</si>
  <si>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</si>
  <si>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</si>
  <si>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</si>
  <si>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</si>
  <si>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</si>
  <si>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</si>
  <si>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</si>
  <si>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</si>
  <si>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</si>
  <si>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</si>
  <si>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</si>
  <si>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</si>
  <si>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</si>
  <si>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</si>
  <si>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</si>
  <si>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</si>
  <si>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</si>
  <si>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</si>
  <si>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</si>
  <si>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</si>
  <si>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</si>
  <si>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</si>
  <si>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</si>
  <si>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</si>
  <si>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</si>
  <si>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</si>
  <si>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</si>
  <si>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</si>
  <si>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</si>
  <si>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</si>
  <si>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</si>
  <si>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</si>
  <si>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</si>
  <si>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</si>
  <si>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</si>
  <si>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</si>
  <si>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</si>
  <si>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</si>
  <si>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</si>
  <si>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</si>
  <si>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</si>
  <si>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</si>
  <si>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</si>
  <si>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</si>
  <si>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</si>
  <si>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</si>
  <si>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</si>
  <si>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</si>
  <si>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</si>
  <si>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</si>
  <si>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</si>
  <si>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</si>
  <si>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</si>
  <si>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</si>
  <si>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</si>
  <si>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</si>
  <si>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</si>
  <si>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</si>
  <si>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</si>
  <si>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</si>
  <si>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</si>
  <si>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</si>
  <si>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</si>
  <si>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</si>
  <si>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</si>
  <si>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</si>
  <si>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</si>
  <si>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</si>
  <si>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</si>
  <si>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</si>
  <si>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</si>
  <si>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</si>
  <si>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</si>
  <si>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</si>
  <si>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</si>
  <si>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</si>
  <si>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</si>
  <si>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</si>
  <si>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</si>
  <si>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</si>
  <si>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</si>
  <si>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</si>
  <si>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</si>
  <si>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</si>
  <si>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</si>
  <si>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</si>
  <si>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</si>
  <si>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</si>
  <si>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</si>
  <si>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</si>
  <si>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</si>
  <si>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</si>
  <si>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</si>
  <si>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</si>
  <si>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</si>
  <si>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</si>
  <si>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</si>
  <si>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</si>
  <si>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</si>
  <si>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</si>
  <si>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</si>
  <si>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</si>
  <si>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</si>
  <si>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</si>
  <si>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</si>
  <si>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</si>
  <si>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</si>
  <si>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</si>
  <si>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</si>
  <si>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</si>
  <si>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</si>
  <si>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</si>
  <si>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</si>
  <si>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</si>
  <si>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</si>
  <si>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</si>
  <si>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</si>
  <si>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</si>
  <si>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</si>
  <si>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</si>
  <si>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</si>
  <si>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</si>
  <si>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</si>
  <si>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</si>
  <si>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</si>
  <si>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</si>
  <si>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</si>
  <si>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</si>
  <si>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</si>
  <si>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</si>
  <si>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</si>
  <si>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</si>
  <si>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</si>
  <si>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</si>
  <si>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</si>
  <si>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</si>
  <si>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</si>
  <si>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</si>
  <si>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</si>
  <si>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</si>
  <si>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</si>
  <si>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</si>
  <si>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</si>
  <si>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</si>
  <si>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</si>
  <si>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</si>
  <si>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</si>
  <si>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</si>
  <si>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</si>
  <si>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</si>
  <si>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</si>
  <si>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</si>
  <si>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</si>
  <si>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</si>
  <si>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</si>
  <si>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</si>
  <si>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</si>
  <si>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</si>
  <si>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</si>
  <si>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</si>
  <si>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</si>
  <si>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</si>
  <si>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</si>
  <si>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</si>
  <si>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</si>
  <si>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</si>
  <si>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</si>
  <si>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</si>
  <si>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</si>
  <si>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</si>
  <si>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</si>
  <si>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</si>
  <si>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</si>
  <si>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</si>
  <si>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</si>
  <si>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</si>
  <si>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</si>
  <si>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</si>
  <si>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</si>
  <si>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</si>
  <si>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</si>
  <si>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</si>
  <si>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</si>
  <si>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</si>
  <si>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</si>
  <si>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</si>
  <si>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</si>
  <si>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</si>
  <si>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</si>
  <si>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</si>
  <si>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</si>
  <si>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</si>
  <si>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</si>
  <si>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</si>
  <si>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</si>
  <si>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</si>
  <si>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</si>
  <si>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</si>
  <si>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</si>
  <si>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</si>
  <si>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</si>
  <si>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</si>
  <si>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</si>
  <si>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</si>
  <si>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</si>
  <si>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</si>
  <si>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</si>
  <si>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</si>
  <si>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</si>
  <si>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</si>
  <si>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</si>
  <si>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</si>
  <si>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</si>
  <si>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</si>
  <si>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</si>
  <si>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</si>
  <si>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</si>
  <si>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</si>
  <si>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</si>
  <si>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</si>
  <si>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</si>
  <si>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</si>
  <si>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</si>
  <si>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</si>
  <si>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</si>
  <si>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</si>
  <si>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</si>
  <si>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</si>
  <si>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</si>
  <si>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</si>
  <si>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</si>
  <si>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</si>
  <si>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</si>
  <si>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</si>
  <si>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</si>
  <si>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</si>
  <si>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</si>
  <si>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</si>
  <si>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</si>
  <si>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</si>
  <si>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</si>
  <si>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</si>
  <si>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</si>
  <si>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</si>
  <si>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</si>
  <si>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</si>
  <si>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</si>
  <si>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</si>
  <si>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</si>
  <si>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</si>
  <si>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</si>
  <si>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</si>
  <si>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</si>
  <si>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</si>
  <si>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</si>
  <si>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</si>
  <si>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</si>
  <si>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</si>
  <si>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</si>
  <si>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</si>
  <si>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</si>
  <si>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</si>
  <si>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</si>
  <si>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</si>
  <si>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</si>
  <si>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</si>
  <si>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</si>
  <si>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</si>
  <si>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</si>
  <si>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</si>
  <si>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</si>
  <si>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</si>
  <si>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</si>
  <si>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</si>
  <si>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</si>
  <si>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</si>
  <si>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</si>
  <si>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</si>
  <si>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</si>
  <si>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</si>
  <si>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</si>
  <si>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</si>
  <si>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</si>
  <si>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</si>
  <si>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</si>
  <si>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</si>
  <si>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</si>
  <si>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</si>
  <si>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</si>
  <si>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</si>
  <si>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</si>
  <si>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</si>
  <si>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</si>
  <si>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</si>
  <si>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</si>
  <si>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</si>
  <si>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</si>
  <si>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</si>
  <si>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</si>
  <si>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</si>
  <si>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</si>
  <si>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</si>
  <si>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</si>
  <si>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</si>
  <si>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</si>
  <si>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</si>
  <si>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</si>
  <si>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</si>
  <si>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</si>
  <si>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</si>
  <si>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</si>
  <si>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</si>
  <si>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</si>
  <si>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</si>
  <si>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</si>
  <si>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</si>
  <si>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</si>
  <si>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</si>
  <si>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</si>
  <si>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</si>
  <si>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</si>
  <si>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</si>
  <si>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</si>
  <si>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</si>
  <si>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</si>
  <si>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</si>
  <si>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</si>
  <si>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</si>
  <si>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</si>
  <si>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</si>
  <si>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</si>
  <si>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</si>
  <si>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</si>
  <si>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</si>
  <si>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</si>
  <si>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</si>
  <si>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</si>
  <si>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</si>
  <si>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</si>
  <si>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</si>
  <si>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</si>
  <si>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</si>
  <si>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</si>
  <si>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</si>
  <si>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</si>
  <si>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</si>
  <si>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</si>
  <si>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</si>
  <si>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</si>
  <si>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</si>
  <si>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</si>
  <si>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</si>
  <si>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</si>
  <si>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</si>
  <si>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</si>
  <si>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</si>
  <si>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</si>
  <si>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</si>
  <si>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</si>
  <si>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</si>
  <si>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</si>
  <si>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</si>
  <si>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</si>
  <si>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</si>
  <si>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</si>
  <si>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</si>
  <si>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</si>
  <si>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</si>
  <si>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</si>
  <si>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</si>
  <si>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</si>
  <si>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</si>
  <si>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</si>
  <si>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</si>
  <si>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</si>
  <si>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</si>
  <si>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</si>
  <si>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</si>
  <si>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</si>
  <si>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</si>
  <si>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</si>
  <si>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</si>
  <si>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</si>
  <si>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</si>
  <si>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</si>
  <si>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</si>
  <si>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</si>
  <si>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</si>
  <si>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</si>
  <si>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</si>
  <si>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</si>
  <si>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</si>
  <si>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</si>
  <si>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</si>
  <si>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</si>
  <si>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</si>
  <si>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</si>
  <si>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</si>
  <si>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</si>
  <si>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</si>
  <si>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</si>
  <si>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</si>
  <si>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</si>
  <si>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</si>
  <si>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</si>
  <si>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</si>
  <si>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</si>
  <si>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</si>
  <si>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</si>
  <si>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</si>
  <si>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</si>
  <si>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</si>
  <si>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</si>
  <si>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</si>
  <si>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</si>
  <si>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</si>
  <si>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</si>
  <si>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</si>
  <si>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</si>
  <si>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</si>
  <si>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</si>
  <si>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</si>
  <si>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</si>
  <si>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</si>
  <si>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</si>
  <si>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</si>
  <si>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</si>
  <si>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</si>
  <si>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</si>
  <si>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</si>
  <si>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</si>
  <si>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</si>
  <si>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</si>
  <si>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</si>
  <si>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</si>
  <si>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</si>
  <si>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</si>
  <si>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</si>
  <si>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</si>
  <si>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</si>
  <si>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</si>
  <si>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</si>
  <si>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</si>
  <si>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</si>
  <si>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</si>
  <si>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</si>
  <si>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</si>
  <si>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</si>
  <si>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</si>
  <si>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</si>
  <si>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</si>
  <si>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</si>
  <si>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</si>
  <si>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</si>
  <si>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</si>
  <si>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</si>
  <si>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</si>
  <si>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</si>
  <si>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</si>
  <si>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</si>
  <si>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</si>
  <si>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</si>
  <si>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</si>
  <si>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</si>
  <si>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</si>
  <si>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</si>
  <si>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</si>
  <si>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</si>
  <si>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</si>
  <si>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</si>
  <si>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</si>
  <si>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</si>
  <si>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</si>
  <si>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</si>
  <si>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</si>
  <si>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</si>
  <si>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</si>
  <si>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</si>
  <si>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</si>
  <si>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</si>
  <si>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</si>
  <si>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</si>
  <si>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</si>
  <si>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</si>
  <si>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</si>
  <si>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</si>
  <si>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</si>
  <si>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</si>
  <si>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</si>
  <si>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</si>
  <si>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</si>
  <si>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</si>
  <si>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</si>
  <si>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</si>
  <si>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</si>
  <si>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</si>
  <si>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</si>
  <si>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</si>
  <si>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</si>
  <si>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</si>
  <si>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</si>
  <si>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</si>
  <si>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</si>
  <si>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</si>
  <si>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</si>
  <si>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</si>
  <si>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</si>
  <si>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</si>
  <si>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</si>
  <si>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</si>
  <si>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</si>
  <si>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</si>
  <si>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</si>
  <si>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</si>
  <si>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</si>
  <si>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</si>
  <si>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</si>
  <si>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</si>
  <si>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</si>
  <si>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</si>
  <si>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</si>
  <si>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</si>
  <si>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</si>
  <si>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</si>
  <si>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</si>
  <si>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</si>
  <si>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</si>
  <si>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</si>
  <si>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</si>
  <si>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</si>
  <si>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</si>
  <si>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</si>
  <si>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</si>
  <si>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</si>
  <si>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</si>
  <si>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</si>
  <si>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</si>
  <si>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</si>
  <si>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</si>
  <si>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</si>
  <si>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</si>
  <si>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</si>
  <si>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</si>
  <si>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</si>
  <si>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</si>
  <si>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</si>
  <si>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</si>
  <si>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</si>
  <si>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</si>
  <si>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</si>
  <si>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</si>
  <si>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</si>
  <si>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</si>
  <si>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</si>
  <si>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</si>
  <si>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</si>
  <si>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</si>
  <si>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</si>
  <si>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</si>
  <si>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</si>
  <si>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</si>
  <si>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</si>
  <si>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</si>
  <si>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</si>
  <si>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</si>
  <si>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</si>
  <si>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</si>
  <si>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</si>
  <si>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</si>
  <si>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</si>
  <si>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</si>
  <si>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</si>
  <si>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</si>
  <si>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</si>
  <si>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</si>
  <si>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</si>
  <si>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</si>
  <si>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</si>
  <si>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</si>
  <si>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</si>
  <si>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</si>
  <si>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</si>
  <si>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</si>
  <si>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</si>
  <si>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</si>
  <si>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</si>
  <si>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</si>
  <si>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</si>
  <si>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</si>
  <si>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</si>
  <si>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</si>
  <si>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</si>
  <si>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</si>
  <si>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</si>
  <si>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</si>
  <si>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</si>
  <si>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</si>
  <si>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</si>
  <si>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</si>
  <si>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</si>
  <si>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</si>
  <si>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</si>
  <si>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</si>
  <si>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</si>
  <si>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</si>
  <si>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</si>
  <si>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</si>
  <si>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</si>
  <si>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</si>
  <si>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</si>
  <si>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</si>
  <si>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</si>
  <si>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</si>
  <si>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</si>
  <si>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</si>
  <si>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</si>
  <si>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</si>
  <si>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</si>
  <si>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</si>
  <si>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</si>
  <si>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</si>
  <si>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</si>
  <si>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</si>
  <si>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</si>
  <si>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</si>
  <si>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</si>
  <si>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</si>
  <si>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</si>
  <si>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</si>
  <si>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</si>
  <si>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</si>
  <si>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</si>
  <si>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</si>
  <si>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</si>
  <si>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</si>
  <si>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</si>
  <si>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</si>
  <si>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</si>
  <si>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</si>
  <si>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</si>
  <si>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</si>
  <si>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</si>
  <si>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</si>
  <si>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</si>
  <si>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</si>
  <si>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</si>
  <si>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</si>
  <si>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</si>
  <si>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</si>
  <si>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</si>
  <si>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</si>
  <si>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</si>
  <si>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</si>
  <si>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</si>
  <si>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</si>
  <si>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</si>
  <si>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</si>
  <si>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</si>
  <si>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</si>
  <si>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</si>
  <si>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</si>
  <si>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</si>
  <si>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</si>
  <si>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</si>
  <si>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</si>
  <si>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</si>
  <si>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</si>
  <si>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</si>
  <si>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</si>
  <si>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</si>
  <si>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</si>
  <si>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</si>
  <si>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</si>
  <si>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</si>
  <si>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</si>
  <si>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</si>
  <si>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</si>
  <si>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</si>
  <si>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</si>
  <si>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</si>
  <si>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</si>
  <si>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</si>
  <si>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</si>
  <si>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</si>
  <si>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</si>
  <si>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</si>
  <si>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</si>
  <si>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</si>
  <si>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</si>
  <si>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</si>
  <si>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</si>
  <si>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</si>
  <si>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</si>
  <si>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</si>
  <si>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</si>
  <si>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</si>
  <si>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</si>
  <si>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</si>
  <si>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</si>
  <si>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</si>
  <si>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</si>
  <si>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</si>
  <si>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</si>
  <si>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</si>
  <si>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</si>
  <si>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</si>
  <si>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</si>
  <si>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</si>
  <si>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</si>
  <si>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</si>
  <si>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</si>
  <si>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</si>
  <si>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</si>
  <si>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</si>
  <si>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</si>
  <si>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</si>
  <si>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</si>
  <si>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</si>
  <si>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</si>
  <si>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</si>
  <si>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</si>
  <si>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</si>
  <si>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</si>
  <si>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</si>
  <si>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</si>
  <si>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</si>
  <si>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</si>
  <si>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</si>
  <si>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</si>
  <si>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</si>
  <si>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</si>
  <si>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</si>
  <si>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</si>
  <si>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</si>
  <si>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</si>
  <si>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</si>
  <si>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</si>
  <si>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</si>
  <si>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</si>
  <si>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</si>
  <si>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</si>
  <si>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</si>
  <si>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</si>
  <si>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</si>
  <si>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</si>
  <si>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</si>
  <si>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</si>
  <si>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</si>
  <si>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</si>
  <si>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</si>
  <si>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</si>
  <si>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</si>
  <si>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</si>
  <si>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</si>
  <si>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</si>
  <si>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</si>
  <si>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</si>
  <si>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</si>
  <si>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</si>
  <si>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</si>
  <si>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</si>
  <si>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</si>
  <si>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</si>
  <si>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</si>
  <si>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</si>
  <si>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</si>
  <si>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</si>
  <si>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</si>
  <si>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</si>
  <si>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</si>
  <si>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</si>
  <si>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</si>
  <si>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</si>
  <si>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</si>
  <si>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</si>
  <si>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</si>
  <si>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</si>
  <si>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</si>
  <si>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</si>
  <si>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</si>
  <si>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</si>
  <si>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</si>
  <si>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</si>
  <si>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</si>
  <si>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</si>
  <si>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</si>
  <si>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</si>
  <si>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</si>
  <si>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</si>
  <si>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</si>
  <si>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</si>
  <si>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</si>
  <si>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</si>
  <si>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</si>
  <si>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</si>
  <si>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</si>
  <si>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</si>
  <si>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</si>
  <si>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</si>
  <si>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</si>
  <si>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</si>
  <si>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</si>
  <si>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</si>
  <si>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</si>
  <si>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</si>
  <si>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</si>
  <si>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</si>
  <si>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</si>
  <si>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</si>
  <si>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</si>
  <si>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</si>
  <si>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</si>
  <si>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</si>
  <si>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</si>
  <si>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</si>
  <si>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</si>
  <si>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</si>
  <si>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</si>
  <si>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</si>
  <si>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</si>
  <si>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</si>
  <si>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</si>
  <si>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</si>
  <si>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</si>
  <si>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</si>
  <si>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</si>
  <si>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</si>
  <si>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</si>
  <si>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</si>
  <si>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</si>
  <si>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</si>
  <si>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</si>
  <si>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</si>
  <si>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</si>
  <si>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</si>
  <si>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</si>
  <si>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</si>
  <si>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</si>
  <si>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</si>
  <si>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</si>
  <si>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</si>
  <si>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</si>
  <si>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</si>
  <si>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</si>
  <si>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</si>
  <si>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</si>
  <si>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</si>
  <si>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</si>
  <si>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</si>
  <si>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</si>
  <si>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</si>
  <si>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</si>
  <si>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</si>
  <si>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</si>
  <si>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</si>
  <si>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</si>
  <si>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</si>
  <si>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</si>
  <si>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</si>
  <si>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</si>
  <si>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</si>
  <si>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</si>
  <si>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</si>
  <si>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</si>
  <si>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</si>
  <si>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</si>
  <si>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</si>
  <si>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</si>
  <si>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</si>
  <si>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</si>
  <si>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</si>
  <si>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</si>
  <si>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</si>
  <si>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</si>
  <si>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</si>
  <si>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</si>
  <si>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</si>
  <si>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</si>
  <si>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</si>
  <si>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</si>
  <si>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</si>
  <si>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</si>
  <si>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</si>
  <si>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</si>
  <si>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</si>
  <si>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</si>
  <si>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</si>
  <si>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</si>
  <si>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</si>
  <si>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</si>
  <si>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</si>
  <si>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</si>
  <si>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</si>
  <si>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</si>
  <si>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</si>
  <si>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</si>
  <si>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</si>
  <si>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</si>
  <si>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</si>
  <si>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</si>
  <si>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</si>
  <si>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</si>
  <si>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</si>
  <si>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</si>
  <si>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</si>
  <si>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</si>
  <si>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</si>
  <si>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</si>
  <si>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</si>
  <si>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</si>
  <si>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</si>
  <si>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</si>
  <si>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</si>
  <si>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</si>
  <si>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</si>
  <si>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</si>
  <si>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</si>
  <si>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</si>
  <si>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</si>
  <si>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</si>
  <si>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</si>
  <si>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</si>
  <si>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</si>
  <si>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</si>
  <si>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</si>
  <si>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</si>
  <si>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</si>
  <si>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</si>
  <si>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</si>
  <si>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</si>
  <si>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</si>
  <si>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</si>
  <si>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</si>
  <si>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</si>
  <si>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</si>
  <si>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</si>
  <si>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</si>
  <si>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</si>
  <si>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</si>
  <si>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</si>
  <si>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</si>
  <si>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</si>
  <si>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</si>
  <si>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</si>
  <si>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</si>
  <si>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</si>
  <si>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</si>
  <si>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</si>
  <si>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</si>
  <si>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</si>
  <si>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</si>
  <si>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</si>
  <si>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</si>
  <si>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</si>
  <si>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</si>
  <si>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</si>
  <si>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</si>
  <si>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</si>
  <si>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</si>
  <si>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</si>
  <si>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</si>
  <si>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</si>
  <si>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</si>
  <si>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</si>
  <si>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</si>
  <si>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</si>
  <si>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</si>
  <si>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</si>
  <si>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</si>
  <si>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</si>
  <si>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</si>
  <si>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</si>
  <si>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</si>
  <si>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</si>
  <si>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</si>
  <si>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</si>
  <si>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</si>
  <si>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</si>
  <si>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</si>
  <si>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</si>
  <si>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</si>
  <si>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</si>
  <si>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</si>
  <si>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</si>
  <si>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</si>
  <si>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</si>
  <si>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</si>
  <si>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</si>
  <si>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</si>
  <si>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</si>
  <si>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</si>
  <si>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</si>
  <si>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</si>
  <si>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</si>
  <si>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</si>
  <si>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</si>
  <si>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</si>
  <si>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</si>
  <si>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</si>
  <si>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</si>
  <si>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</si>
  <si>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</si>
  <si>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</si>
  <si>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</si>
  <si>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</si>
  <si>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</si>
  <si>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</si>
  <si>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</si>
  <si>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</si>
  <si>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</si>
  <si>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</si>
  <si>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</si>
  <si>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</si>
  <si>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</si>
  <si>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</si>
  <si>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</si>
  <si>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</si>
  <si>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</si>
  <si>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</si>
  <si>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</si>
  <si>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</si>
  <si>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</si>
  <si>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</si>
  <si>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</si>
  <si>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</si>
  <si>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</si>
  <si>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</si>
  <si>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</si>
  <si>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</si>
  <si>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</si>
  <si>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</si>
  <si>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</si>
  <si>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</si>
  <si>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</si>
  <si>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</si>
  <si>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</si>
  <si>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</si>
  <si>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</si>
  <si>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</si>
  <si>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</si>
  <si>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</si>
  <si>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</si>
  <si>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</si>
  <si>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</si>
  <si>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</si>
  <si>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</si>
  <si>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</si>
  <si>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</si>
  <si>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</si>
  <si>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</si>
  <si>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</si>
  <si>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</si>
  <si>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</si>
  <si>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</si>
  <si>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</si>
  <si>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</si>
  <si>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</si>
  <si>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</si>
  <si>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</si>
  <si>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</si>
  <si>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</si>
  <si>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</si>
  <si>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</si>
  <si>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</si>
  <si>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</si>
  <si>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</si>
  <si>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</si>
  <si>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</si>
  <si>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</si>
  <si>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</si>
  <si>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</si>
  <si>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</si>
  <si>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</si>
  <si>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</si>
  <si>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</si>
  <si>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</si>
  <si>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</si>
  <si>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</si>
  <si>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</si>
  <si>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</si>
  <si>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</si>
  <si>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</si>
  <si>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</si>
  <si>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</si>
  <si>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</si>
  <si>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</si>
  <si>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</si>
  <si>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</si>
  <si>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</si>
  <si>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</si>
  <si>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</si>
  <si>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</si>
  <si>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</si>
  <si>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</si>
  <si>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</si>
  <si>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</si>
  <si>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</si>
  <si>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</si>
  <si>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</si>
  <si>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</si>
  <si>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</si>
  <si>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</si>
  <si>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</si>
  <si>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</si>
  <si>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</si>
  <si>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</si>
  <si>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</si>
  <si>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</si>
  <si>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</si>
  <si>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</si>
  <si>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</si>
  <si>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</si>
  <si>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</si>
  <si>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</si>
  <si>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</si>
  <si>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</si>
  <si>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</si>
  <si>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</si>
  <si>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</si>
  <si>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</si>
  <si>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</si>
  <si>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</si>
  <si>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</si>
  <si>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</si>
  <si>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</si>
  <si>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</si>
  <si>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</si>
  <si>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</si>
  <si>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</si>
  <si>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</si>
  <si>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</si>
  <si>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</si>
  <si>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</si>
  <si>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</si>
  <si>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</si>
  <si>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</si>
  <si>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</si>
  <si>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</si>
  <si>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</si>
  <si>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</si>
  <si>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</si>
  <si>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</si>
  <si>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</si>
  <si>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</si>
  <si>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</si>
  <si>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</si>
  <si>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</si>
  <si>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</si>
  <si>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</si>
  <si>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</si>
  <si>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</si>
  <si>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</si>
  <si>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</si>
  <si>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</si>
  <si>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</si>
  <si>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</si>
  <si>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</si>
  <si>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</si>
  <si>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</si>
  <si>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</si>
  <si>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</si>
  <si>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</si>
  <si>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</si>
  <si>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</si>
  <si>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</si>
  <si>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</si>
  <si>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</si>
  <si>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</si>
  <si>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</si>
  <si>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</si>
  <si>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</si>
  <si>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</si>
  <si>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</si>
  <si>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</si>
  <si>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</si>
  <si>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</si>
  <si>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</si>
  <si>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</si>
  <si>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</si>
  <si>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</si>
  <si>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</si>
  <si>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</si>
  <si>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</si>
  <si>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</si>
  <si>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</si>
  <si>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</si>
  <si>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</si>
  <si>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</si>
  <si>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</si>
  <si>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</si>
  <si>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</si>
  <si>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</si>
  <si>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</si>
  <si>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</si>
  <si>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</si>
  <si>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</si>
  <si>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</si>
  <si>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</si>
  <si>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</si>
  <si>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</si>
  <si>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</si>
  <si>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</si>
  <si>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</si>
  <si>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</si>
  <si>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</si>
  <si>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</si>
  <si>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</si>
  <si>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</si>
  <si>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</si>
  <si>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</si>
  <si>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</si>
  <si>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</si>
  <si>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</si>
  <si>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</si>
  <si>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</si>
  <si>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</si>
  <si>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</si>
  <si>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</si>
  <si>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</si>
  <si>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</si>
  <si>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</si>
  <si>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</si>
  <si>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</si>
  <si>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</si>
  <si>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</si>
  <si>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</si>
  <si>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</si>
  <si>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</si>
  <si>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</si>
  <si>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</si>
  <si>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</si>
  <si>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</si>
  <si>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</si>
  <si>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</si>
  <si>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</si>
  <si>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</si>
  <si>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</si>
  <si>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</si>
  <si>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</si>
  <si>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</si>
  <si>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</si>
  <si>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</si>
  <si>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</si>
  <si>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</si>
  <si>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</si>
  <si>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</si>
  <si>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</si>
  <si>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</si>
  <si>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</si>
  <si>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</si>
  <si>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</si>
  <si>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</si>
  <si>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</si>
  <si>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</si>
  <si>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</si>
  <si>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</si>
  <si>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</si>
  <si>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</si>
  <si>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</si>
  <si>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</si>
  <si>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</si>
  <si>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</si>
  <si>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</si>
  <si>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</si>
  <si>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</si>
  <si>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</si>
  <si>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</si>
  <si>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</si>
  <si>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</si>
  <si>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</si>
  <si>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</si>
  <si>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</si>
  <si>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</si>
  <si>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</si>
  <si>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</si>
  <si>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</si>
  <si>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</si>
  <si>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</si>
  <si>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</si>
  <si>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</si>
  <si>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</si>
  <si>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</si>
  <si>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</si>
  <si>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</si>
  <si>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</si>
  <si>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</si>
  <si>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</si>
  <si>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</si>
  <si>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</si>
  <si>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</si>
  <si>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</si>
  <si>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</si>
  <si>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</si>
  <si>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</si>
  <si>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</si>
  <si>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</si>
  <si>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</si>
  <si>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</si>
  <si>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</si>
  <si>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</si>
  <si>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</si>
  <si>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</si>
  <si>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</si>
  <si>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</si>
  <si>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</si>
  <si>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</si>
  <si>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</si>
  <si>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</si>
  <si>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</si>
  <si>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</si>
  <si>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</si>
  <si>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</si>
  <si>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</si>
  <si>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</si>
  <si>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</si>
  <si>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</si>
  <si>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</si>
  <si>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</si>
  <si>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</si>
  <si>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</si>
  <si>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</si>
  <si>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</si>
  <si>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</si>
  <si>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</si>
  <si>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</si>
  <si>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</si>
  <si>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</si>
  <si>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</si>
  <si>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</si>
  <si>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</si>
  <si>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</si>
  <si>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</si>
  <si>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</si>
  <si>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</si>
  <si>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</si>
  <si>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</si>
  <si>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</si>
  <si>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</si>
  <si>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</si>
  <si>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</si>
  <si>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</si>
  <si>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</si>
  <si>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</si>
  <si>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</si>
  <si>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</si>
  <si>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</si>
  <si>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</si>
  <si>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</si>
  <si>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</si>
  <si>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</si>
  <si>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</si>
  <si>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</si>
  <si>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</si>
  <si>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</si>
  <si>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</si>
  <si>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</si>
  <si>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</si>
  <si>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</si>
  <si>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</si>
  <si>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</si>
  <si>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</si>
  <si>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</si>
  <si>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</si>
  <si>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</si>
  <si>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</si>
  <si>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</si>
  <si>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</si>
  <si>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</si>
  <si>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</si>
  <si>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</si>
  <si>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</si>
  <si>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</si>
  <si>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</si>
  <si>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</si>
  <si>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</si>
  <si>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</si>
  <si>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</si>
  <si>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</si>
  <si>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</si>
  <si>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</si>
  <si>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</si>
  <si>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</si>
  <si>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</si>
  <si>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</si>
  <si>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</si>
  <si>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</si>
  <si>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</si>
  <si>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</si>
  <si>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</si>
  <si>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</si>
  <si>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</si>
  <si>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</si>
  <si>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</si>
  <si>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</si>
  <si>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</si>
  <si>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</si>
  <si>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</si>
  <si>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</si>
  <si>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</si>
  <si>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</si>
  <si>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</si>
  <si>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</si>
  <si>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</si>
  <si>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</si>
  <si>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</si>
  <si>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</si>
  <si>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</si>
  <si>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</si>
  <si>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</si>
  <si>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</si>
  <si>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</si>
  <si>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</si>
  <si>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</si>
  <si>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</si>
  <si>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</si>
  <si>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</si>
  <si>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</si>
  <si>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</si>
  <si>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</si>
  <si>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</si>
  <si>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</si>
  <si>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</si>
  <si>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</si>
  <si>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</si>
  <si>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</si>
  <si>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</si>
  <si>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</si>
  <si>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</si>
  <si>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</si>
  <si>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</si>
  <si>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</si>
  <si>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</si>
  <si>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</si>
  <si>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</si>
  <si>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</si>
  <si>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</si>
  <si>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</si>
  <si>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</si>
  <si>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</si>
  <si>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</si>
  <si>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</si>
  <si>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</si>
  <si>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</si>
  <si>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</si>
  <si>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</si>
  <si>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</si>
  <si>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</si>
  <si>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</si>
  <si>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</si>
  <si>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</si>
  <si>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</si>
  <si>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</si>
  <si>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</si>
  <si>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</si>
  <si>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</si>
  <si>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</si>
  <si>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</si>
  <si>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</si>
  <si>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</si>
  <si>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</si>
  <si>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</si>
  <si>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</si>
  <si>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</si>
  <si>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</si>
  <si>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</si>
  <si>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</si>
  <si>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</si>
  <si>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</si>
  <si>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</si>
  <si>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</si>
  <si>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</si>
  <si>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</si>
  <si>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</si>
  <si>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</si>
  <si>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</si>
  <si>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</si>
  <si>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</si>
  <si>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</si>
  <si>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</si>
  <si>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</si>
  <si>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</si>
  <si>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</si>
  <si>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</si>
  <si>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</si>
  <si>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</si>
  <si>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</si>
  <si>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</si>
  <si>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</si>
  <si>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</si>
  <si>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</si>
  <si>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</si>
  <si>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</si>
  <si>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</si>
  <si>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</si>
  <si>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</si>
  <si>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</si>
  <si>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</si>
  <si>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</si>
  <si>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</si>
  <si>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</si>
  <si>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</si>
  <si>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</si>
  <si>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</si>
  <si>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</si>
  <si>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</si>
  <si>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</si>
  <si>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</si>
  <si>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</si>
  <si>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</si>
  <si>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</si>
  <si>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</si>
  <si>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</si>
  <si>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</si>
  <si>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</si>
  <si>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</si>
  <si>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</si>
  <si>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</si>
  <si>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</si>
  <si>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</si>
  <si>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</si>
  <si>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</si>
  <si>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</si>
  <si>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</si>
  <si>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</si>
  <si>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</si>
  <si>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</si>
  <si>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</si>
  <si>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</si>
  <si>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</si>
  <si>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</si>
  <si>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</si>
  <si>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</si>
  <si>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</si>
  <si>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</si>
  <si>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</si>
  <si>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</si>
  <si>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</si>
  <si>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</si>
  <si>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</si>
  <si>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</si>
  <si>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</si>
  <si>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</si>
  <si>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</si>
  <si>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</si>
  <si>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</si>
  <si>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</si>
  <si>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</si>
  <si>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</si>
  <si>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</si>
  <si>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</si>
  <si>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</si>
  <si>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</si>
  <si>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</si>
  <si>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</si>
  <si>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</si>
  <si>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</si>
  <si>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</si>
  <si>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</si>
  <si>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</si>
  <si>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</si>
  <si>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</si>
  <si>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</si>
  <si>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</si>
  <si>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</si>
  <si>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</si>
  <si>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</si>
  <si>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</si>
  <si>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</si>
  <si>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</si>
  <si>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</si>
  <si>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</si>
  <si>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</si>
  <si>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</si>
  <si>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</si>
  <si>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</si>
  <si>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</si>
  <si>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</si>
  <si>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</si>
  <si>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</si>
  <si>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</si>
  <si>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</si>
  <si>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</si>
  <si>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</si>
  <si>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</si>
  <si>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</si>
  <si>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</si>
  <si>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</si>
  <si>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</si>
  <si>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</si>
  <si>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</si>
  <si>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</si>
  <si>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</si>
  <si>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</si>
  <si>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</si>
  <si>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</si>
  <si>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</si>
  <si>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</si>
  <si>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</si>
  <si>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</si>
  <si>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</si>
  <si>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</si>
  <si>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</si>
  <si>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</si>
  <si>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</si>
  <si>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</si>
  <si>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</si>
  <si>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</si>
  <si>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</si>
  <si>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</si>
  <si>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</si>
  <si>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</si>
  <si>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</si>
  <si>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</si>
  <si>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</si>
  <si>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</si>
  <si>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</si>
  <si>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</si>
  <si>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</si>
  <si>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</si>
  <si>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</si>
  <si>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</si>
  <si>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</si>
  <si>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</si>
  <si>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</si>
  <si>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</si>
  <si>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</si>
  <si>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</si>
  <si>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</si>
  <si>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</si>
  <si>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</si>
  <si>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</si>
  <si>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</si>
  <si>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</si>
  <si>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</si>
  <si>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</si>
  <si>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</si>
  <si>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</si>
  <si>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</si>
  <si>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</si>
  <si>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</si>
  <si>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</si>
  <si>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</si>
  <si>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</si>
  <si>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</si>
  <si>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</si>
  <si>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</si>
  <si>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</si>
  <si>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</si>
  <si>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</si>
  <si>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</si>
  <si>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</si>
  <si>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</si>
  <si>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</si>
  <si>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</si>
  <si>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</si>
  <si>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</si>
  <si>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</si>
  <si>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</si>
  <si>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</si>
  <si>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</si>
  <si>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</si>
  <si>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</si>
  <si>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</si>
  <si>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</si>
  <si>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</si>
  <si>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</si>
  <si>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</si>
  <si>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</si>
  <si>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</si>
  <si>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</si>
  <si>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</si>
  <si>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</si>
  <si>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</si>
  <si>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</si>
  <si>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</si>
  <si>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</si>
  <si>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</si>
  <si>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</si>
  <si>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</si>
  <si>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</si>
  <si>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</si>
  <si>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</si>
  <si>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</si>
  <si>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</si>
  <si>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</si>
  <si>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</si>
  <si>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</si>
  <si>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</si>
  <si>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</si>
  <si>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</si>
  <si>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</si>
  <si>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</si>
  <si>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</si>
  <si>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</si>
  <si>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</si>
  <si>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</si>
  <si>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</si>
  <si>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</si>
  <si>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</si>
  <si>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</si>
  <si>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</si>
  <si>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</si>
  <si>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</si>
  <si>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</si>
  <si>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</si>
  <si>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</si>
  <si>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</si>
  <si>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</si>
  <si>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</si>
  <si>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</si>
  <si>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</si>
  <si>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</si>
  <si>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</si>
  <si>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</si>
  <si>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</si>
  <si>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</si>
  <si>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</si>
  <si>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</si>
  <si>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</si>
  <si>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</si>
  <si>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</si>
  <si>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</si>
  <si>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</si>
  <si>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</si>
  <si>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</si>
  <si>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</si>
  <si>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</si>
  <si>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</si>
  <si>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</si>
  <si>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</si>
  <si>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</si>
  <si>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</si>
  <si>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</si>
  <si>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</si>
  <si>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</si>
  <si>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</si>
  <si>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</si>
  <si>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</si>
  <si>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</si>
  <si>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</si>
  <si>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</si>
  <si>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</si>
  <si>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</si>
  <si>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</si>
  <si>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</si>
  <si>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</si>
  <si>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</si>
  <si>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</si>
  <si>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</si>
  <si>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</si>
  <si>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</si>
  <si>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</si>
  <si>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</si>
  <si>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</si>
  <si>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</si>
  <si>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</si>
  <si>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</si>
  <si>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</si>
  <si>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</si>
  <si>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</si>
  <si>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</si>
  <si>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</si>
  <si>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</si>
  <si>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</si>
  <si>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</si>
  <si>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</si>
  <si>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</si>
  <si>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</si>
  <si>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</si>
  <si>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</si>
  <si>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</si>
  <si>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</si>
  <si>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</si>
  <si>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</si>
  <si>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</si>
  <si>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</si>
  <si>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</si>
  <si>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</si>
  <si>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</si>
  <si>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</si>
  <si>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</si>
  <si>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</si>
  <si>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</si>
  <si>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</si>
  <si>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</si>
  <si>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</si>
  <si>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</si>
  <si>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</si>
  <si>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</si>
  <si>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</si>
  <si>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</si>
  <si>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</si>
  <si>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</si>
  <si>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</si>
  <si>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</si>
  <si>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</si>
  <si>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</si>
  <si>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</si>
  <si>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</si>
  <si>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</si>
  <si>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</si>
  <si>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</si>
  <si>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</si>
  <si>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</si>
  <si>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</si>
  <si>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</si>
  <si>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</si>
  <si>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</si>
  <si>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</si>
  <si>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</si>
  <si>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</si>
  <si>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</si>
  <si>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</si>
  <si>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</si>
  <si>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</si>
  <si>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</si>
  <si>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</si>
  <si>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</si>
  <si>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</si>
  <si>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</si>
  <si>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</si>
  <si>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</si>
  <si>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</si>
  <si>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</si>
  <si>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</si>
  <si>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</si>
  <si>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</si>
  <si>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</si>
  <si>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</si>
  <si>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</si>
  <si>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</si>
  <si>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</si>
  <si>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</si>
  <si>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</si>
  <si>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</si>
  <si>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</si>
  <si>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</si>
  <si>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</si>
  <si>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</si>
  <si>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</si>
  <si>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</si>
  <si>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</si>
  <si>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</si>
  <si>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</si>
  <si>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</si>
  <si>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</si>
  <si>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</si>
  <si>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</si>
  <si>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</si>
  <si>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</si>
  <si>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</si>
  <si>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</si>
  <si>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</si>
  <si>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</si>
  <si>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</si>
  <si>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</si>
  <si>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</si>
  <si>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</si>
  <si>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PCM-20251102-00001151</t>
  </si>
  <si>
    <t>ETA 40 km</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</si>
  <si>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</si>
  <si>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</si>
  <si>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</si>
  <si>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</si>
  <si>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</si>
  <si>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</si>
  <si>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PCM-20251102-00001179</t>
  </si>
  <si>
    <t xml:space="preserve">traffic jam team on the way 25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</si>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</sst>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0" totalsRowShown="0" headerRowDxfId="157" dataDxfId="156" headerRowBorderDxfId="154" tableBorderDxfId="155" totalsRowBorderDxfId="153">
  <autoFilter ref="A1:CJ1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300.64989560185495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45963.598321527781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45963.598321527781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45963.598321527781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45963.598321527781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45963.598321527781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45963.598321527781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45963.598321527781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45963.598321527781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45963.598321527781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45963.598321527781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45963.598321527781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45963.598321527781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45963.598321527781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45963.598321527781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45963.598321527781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45963.598321527781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45963.598321527781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45963.598321527781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45963.598321527781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45963.598321527781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45963.598321527781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45963.598321527781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45963.598321527781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45963.598321527781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45963.598321527781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45963.598321527781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45963.598321527781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45963.598321527781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45963.598321527781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45963.598321527781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45963.598321527781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45963.598321527781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45963.598321527781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45963.598321527781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45963.598321527781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45963.598321527781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45963.598321527781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45963.598321527781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45963.598321527781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45963.598321527781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45963.598321527781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45963.598321527781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45963.598321527781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45963.598321527781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45963.598321527781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45963.598321527781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45963.598321527781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45963.598321527781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45963.598321527781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45963.598321527781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45963.598321527781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45963.598321527781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45963.598321527781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45963.598321527781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45963.598321527781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45963.598321527781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45963.598321527781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45963.598321527781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45963.598321527781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45963.598321527781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45963.598321527781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45963.598321527781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45963.598321527781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45963.598321527781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45963.598321527781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45963.598321527781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45963.598321527781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45963.598321527781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45963.598321527781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45963.598321527781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45963.598321527781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45963.598321527781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45963.598321527781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45963.598321527781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45963.598321527781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45963.598321527781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45963.598321527781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45963.598321527781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45963.598321527781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45963.598321527781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45963.598321527781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45963.598321527781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45963.598321527781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45963.598321527781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45963.598321527781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45963.598321527781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45963.598321527781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45963.598321527781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45963.598321527781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45963.598321527781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45963.598321527781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45963.598321527781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45963.598321527781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45963.598321527781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45963.598321527781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45963.598321527781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45963.598321527781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45963.598321527781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45963.598321527781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45963.598321527781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45963.598321527781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45963.598321527781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45963.598321527781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45963.598321527781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45963.598321527781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45963.598321527781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45963.598321527781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45963.598321527781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45963.598321527781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45963.598321527781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45963.598321527781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138.59848356481962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4.8562381944502704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75">
        <v>45963.536932870367</v>
      </c>
      <c r="G5" s="115">
        <f ca="1">IFERROR(NOW()-F5,"-")</f>
        <v>6.1388657413772307E-2</v>
      </c>
      <c r="H5" s="114">
        <v>45963.530289351853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5</v>
      </c>
      <c r="D6" s="18" t="s">
        <v>25504</v>
      </c>
      <c r="E6" s="113" t="s">
        <v>39021</v>
      </c>
      <c r="F6" s="114">
        <v>45963.584618055553</v>
      </c>
      <c r="G6" s="115">
        <f ca="1">IFERROR(NOW()-F6,"-")</f>
        <v>1.3703472228371538E-2</v>
      </c>
      <c r="H6" s="114">
        <v>45963.579606481479</v>
      </c>
      <c r="I6" s="18" t="str">
        <f>IFERROR(VLOOKUP(D6,DB!A:F,6,0),"")</f>
        <v>Generator-SG</v>
      </c>
      <c r="J6" s="18" t="str">
        <f>IFERROR(VLOOKUP(D6,DB!A:G,7,0),"")</f>
        <v>In progress+Vandalized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45963.598321527781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45963.598321527781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45963.598321527781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45963.598321527781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45963.598321527781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45963.598321527781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45963.598321527781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45963.598321527781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45963.598321527781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45963.598321527781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45963.598321527781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45963.598321527781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45963.598321527781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45963.598321527781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45963.598321527781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45963.598321527781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45963.598321527781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45963.598321527781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45963.598321527781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45963.598321527781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45963.598321527781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45963.598321527781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45963.598321527781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45963.598321527781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45963.598321527781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45963.598321527781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45963.598321527781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45963.598321527781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45963.598321527781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45963.598321527781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45963.598321527781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45963.598321527781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45963.598321527781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45963.598321527781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45963.598321527781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45963.598321527781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45963.598321527781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45963.598321527781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45963.598321527781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45963.598321527781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45963.598321527781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45963.598321527781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45963.598321527781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45963.598321527781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45963.598321527781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45963.598321527781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45963.598321527781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45963.598321527781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45963.598321527781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45963.598321527781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45963.598321527781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45963.598321527781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45963.598321527781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45963.598321527781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45963.598321527781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45963.598321527781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45963.598321527781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45963.598321527781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45963.598321527781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45963.598321527781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45963.598321527781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45963.598321527781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45963.598321527781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45963.598321527781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45963.598321527781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45963.598321527781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45963.598321527781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45963.598321527781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45963.598321527781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45963.598321527781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45963.598321527781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45963.598321527781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45963.598321527781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45963.598321527781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45963.598321527781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45963.598321527781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45963.598321527781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45963.598321527781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45963.598321527781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45963.598321527781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45963.598321527781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45963.598321527781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45963.598321527781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45963.598321527781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45963.598321527781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45963.598321527781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45963.598321527781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45963.598321527781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45963.598321527781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45963.598321527781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45963.598321527781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45963.598321527781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45963.598321527781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45963.598321527781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45963.598321527781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45963.598321527781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45963.598321527781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45963.598321527781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45963.598321527781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45963.598321527781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45963.598321527781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45963.598321527781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45963.598321527781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45963.598321527781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45963.598321527781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45963.598321527781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45963.598321527781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45963.598321527781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45963.598321527781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45963.598321527781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45963.598321527781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45963.598321527781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45963.598321527781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45963.598321527781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45963.598321527781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45963.598321527781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45963.598321527781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45963.598321527781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45963.598321527781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45963.598321527781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45963.598321527781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45963.598321527781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45963.598321527781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45963.598321527781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45963.598321527781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45963.598321527781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45963.598321527781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45963.598321527781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45963.598321527781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45963.598321527781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45963.598321527781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45963.598321527781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45963.598321527781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60"/>
      <c r="B140" s="161" t="str">
        <f>IFERROR(VLOOKUP(D140,DB!A:K,11,0),"")</f>
        <v/>
      </c>
      <c r="C140" s="161"/>
      <c r="D140" s="161"/>
      <c r="E140" s="162"/>
      <c r="F140" s="163"/>
      <c r="G140" s="164">
        <f ca="1">IFERROR(NOW()-F140,"-")</f>
        <v>45963.598321527781</v>
      </c>
      <c r="H140" s="163"/>
      <c r="I140" s="161" t="str">
        <f>IFERROR(VLOOKUP(D140,DB!A:F,6,0),"")</f>
        <v/>
      </c>
      <c r="J140" s="161" t="str">
        <f>IFERROR(VLOOKUP(D140,DB!A:G,7,0),"")</f>
        <v/>
      </c>
      <c r="K140" s="165"/>
      <c r="L140" s="161" t="str">
        <f>IFERROR(VLOOKUP(D140,DB!A:I,9,0),"")</f>
        <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c r="CH140" s="161"/>
      <c r="CI140" s="161"/>
      <c r="CJ140" s="166"/>
    </row>
  </sheetData>
  <dataValidations count="2">
    <dataValidation allowBlank="1" showInputMessage="1" showErrorMessage="1" sqref="E1" xr:uid="{4D935161-CDD3-4592-B877-3FB59C99E142}"/>
    <dataValidation type="list" allowBlank="1" showInputMessage="1" showErrorMessage="1" sqref="E3:E1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45963.598321527781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45963.598321527781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45963.598321527781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45963.598321527781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45963.598321527781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45963.598321527781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45963.598321527781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45963.598321527781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45963.598321527781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45963.598321527781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45963.598321527781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45963.598321527781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45963.598321527781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45963.598321527781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45963.598321527781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45963.598321527781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45963.598321527781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45963.598321527781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45963.598321527781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45963.598321527781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45963.598321527781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45963.598321527781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45963.598321527781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45963.598321527781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45963.598321527781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45963.598321527781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45963.598321527781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45963.598321527781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45963.598321527781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45963.598321527781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45963.598321527781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45963.598321527781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45963.598321527781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45963.598321527781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45963.598321527781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45963.598321527781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45963.598321527781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45963.598321527781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45963.598321527781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45963.598321527781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45963.598321527781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45963.598321527781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45963.598321527781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45963.598321527781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45963.598321527781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45963.598321527781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45963.598321527781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45963.598321527781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45963.598321527781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45963.598321527781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45963.598321527781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45963.598321527781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45963.598321527781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45963.598321527781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45963.598321527781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45963.598321527781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45963.598321527781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45963.598321527781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45963.598321527781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45963.598321527781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45963.598321527781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45963.598321527781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45963.598321527781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45963.598321527781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45963.598321527781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45963.598321527781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45963.598321527781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45963.598321527781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45963.598321527781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45963.598321527781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45963.598321527781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45963.598321527781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45963.598321527781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45963.598321527781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45963.598321527781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45963.598321527781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45963.598321527781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45963.598321527781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45963.598321527781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45963.598321527781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45963.598321527781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45963.598321527781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45963.598321527781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45963.598321527781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45963.598321527781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45963.598321527781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45963.598321527781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45963.598321527781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45963.598321527781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45963.598321527781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45963.598321527781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45963.598321527781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45963.598321527781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45963.598321527781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45963.598321527781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45963.598321527781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45963.598321527781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45963.598321527781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45963.598321527781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45963.598321527781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45963.598321527781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45963.598321527781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45963.598321527781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45963.598321527781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45963.598321527781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45963.598321527781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45963.598321527781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45963.598321527781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45963.598321527781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45963.598321527781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45963.598321527781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45963.598321527781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45963.598321527781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45963.598321527781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45963.598321527781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45963.598321527781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45963.598321527781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45963.598321527781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45963.598321527781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45963.598321527781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45963.598321527781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45963.598321527781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45963.598321527781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45963.598321527781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45963.598321527781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45963.598321527781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45963.598321527781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45963.598321527781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45963.598321527781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45963.598321527781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45963.598321527781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45963.598321527781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45963.598321527781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45963.598321527781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45963.598321527781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45963.598321527781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45963.598321527781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45963.598321527781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45963.598321527781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45963.598321527781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45963.598321527781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45963.598321527781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45963.598321527781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45963.598321527781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45963.598321527781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45963.598321527781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45963.598321527781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45963.598321527781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45963.598321527781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45963.598321527781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45963.598321527781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45963.598321527781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45963.598321527781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45963.598321527781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45963.598321527781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45963.598321527781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45963.598321527781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45963.598321527781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45963.598321527781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45963.598321527781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45963.598321527781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45963.598321527781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45963.598321527781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45963.598321527781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45963.598321527781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45963.598321527781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45963.598321527781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45963.598321527781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45963.598321527781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45963.598321527781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45963.598321527781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45963.598321527781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45963.598321527781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45963.598321527781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45963.598321527781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45963.598321527781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45963.598321527781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45963.598321527781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45963.598321527781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45963.598321527781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45963.598321527781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45963.598321527781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45963.598321527781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45963.598321527781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45963.598321527781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45963.598321527781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45963.598321527781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45963.598321527781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45963.598321527781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45963.598321527781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45963.598321527781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45963.598321527781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45963.598321527781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45963.598321527781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45963.598321527781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45963.598321527781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45963.598321527781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45963.598321527781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45963.598321527781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45963.598321527781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45963.598321527781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45963.598321527781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45963.598321527781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45963.598321527781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45963.598321527781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45963.598321527781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45963.598321527781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45963.598321527781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45963.598321527781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45963.598321527781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45963.598321527781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45963.598321527781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45963.598321527781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45963.598321527781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45963.598321527781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45963.598321527781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45963.598321527781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45963.598321527781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45963.598321527781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45963.598321527781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45963.598321527781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45963.598321527781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45963.598321527781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45963.598321527781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45963.598321527781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45963.598321527781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45963.598321527781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45963.598321527781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45963.598321527781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45963.598321527781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45963.598321527781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45963.598321527781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45963.598321527781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45963.598321527781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45963.598321527781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45963.598321527781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45963.598321527781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45963.598321527781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45963.598321527781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45963.598321527781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45963.598321527781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45963.598321527781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45963.598321527781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45963.598321527781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45963.598321527781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45963.598321527781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45963.598321527781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45963.598321527781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45963.598321527781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45963.598321527781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45963.598321527781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45963.598321527781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45963.598321527781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45963.598321527781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45963.598321527781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45963.598321527781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45963.598321527781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45963.598321527781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45963.598321527781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45963.598321527781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45963.598321527781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45963.598321527781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45963.598321527781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45963.598321527781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45963.598321527781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45963.598321527781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45963.598321527781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45963.598321527781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45963.598321527781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45963.598321527781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45963.598321527781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45963.598321527781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45963.598321527781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45963.598321527781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45963.598321527781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45963.598321527781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45963.598321527781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45963.598321527781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45963.598321527781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45963.598321527781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45963.598321527781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45963.598321527781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45963.598321527781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45963.598321527781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45963.598321527781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45963.598321527781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45963.598321527781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45963.598321527781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45963.598321527781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45963.598321527781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45963.598321527781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45963.598321527781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45963.598321527781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45963.598321527781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45963.598321527781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45963.598321527781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45963.598321527781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45963.598321527781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45963.598321527781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45963.598321527781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45963.598321527781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45963.598321527781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45963.598321527781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45963.598321527781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45963.598321527781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45963.598321527781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45963.598321527781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45963.598321527781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45963.598321527781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45963.598321527781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45963.598321527781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45963.598321527781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45963.598321527781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45963.598321527781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45963.598321527781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45963.598321527781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45963.598321527781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45963.598321527781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45963.598321527781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45963.598321527781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45963.598321527781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45963.598321527781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45963.598321527781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45963.598321527781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45963.598321527781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45963.598321527781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45963.598321527781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45963.598321527781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45963.598321527781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45963.598321527781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45963.598321527781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45963.598321527781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45963.598321527781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45963.598321527781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45963.598321527781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45963.598321527781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45963.598321527781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45963.598321527781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45963.598321527781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45963.598321527781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45963.598321527781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45963.598321527781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45963.598321527781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45963.598321527781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45963.598321527781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45963.598321527781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45963.598321527781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45963.598321527781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45963.598321527781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45963.598321527781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45963.598321527781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45963.598321527781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45963.598321527781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45963.598321527781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45963.598321527781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45963.598321527781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45963.598321527781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45963.598321527781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45963.598321527781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45963.598321527781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45963.598321527781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45963.598321527781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45963.598321527781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45963.598321527781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45963.598321527781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45963.598321527781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45963.598321527781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45963.598321527781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45963.598321527781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45963.598321527781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45963.598321527781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45963.598321527781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45963.598321527781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45963.598321527781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45963.598321527781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45963.598321527781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45963.598321527781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45963.598321527781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45963.598321527781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45963.598321527781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45963.598321527781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45963.598321527781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45963.598321527781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45963.598321527781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45963.598321527781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45963.598321527781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45963.598321527781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45963.598321527781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45963.598321527781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45963.598321527781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45963.598321527781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45963.598321527781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45963.598321527781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45963.598321527781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45963.598321527781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45963.598321527781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45963.598321527781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45963.598321527781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45963.598321527781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45963.598321527781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45963.598321527781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45963.598321527781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45963.598321527781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45963.598321527781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45963.598321527781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45963.598321527781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45963.598321527781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45963.598321527781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45963.598321527781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45963.598321527781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45963.598321527781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45963.598321527781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45963.598321527781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45963.598321527781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45963.598321527781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45963.598321527781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45963.598321527781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45963.598321527781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45963.598321527781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45963.598321527781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45963.598321527781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45963.598321527781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45963.598321527781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45963.598321527781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45963.598321527781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45963.598321527781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45963.598321527781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45963.598321527781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45963.598321527781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45963.598321527781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45963.598321527781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45963.598321527781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45963.598321527781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45963.598321527781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45963.598321527781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45963.598321527781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45963.598321527781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45963.598321527781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45963.598321527781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45963.598321527781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45963.598321527781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45963.598321527781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45963.598321527781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45963.598321527781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45963.598321527781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45963.598321527781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45963.598321527781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45963.598321527781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45963.598321527781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45963.598321527781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45963.598321527781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45963.598321527781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45963.598321527781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45963.598321527781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45963.598321527781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45963.598321527781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45963.598321527781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45963.598321527781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45963.598321527781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45963.598321527781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45963.598321527781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45963.598321527781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45963.598321527781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45963.598321527781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45963.598321527781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45963.598321527781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45963.598321527781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45963.598321527781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45963.598321527781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45963.598321527781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45963.598321527781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45963.598321527781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45963.598321527781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45963.598321527781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45963.598321527781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45963.598321527781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45963.598321527781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45963.598321527781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45963.598321527781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45963.598321527781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45963.598321527781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45963.598321527781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45963.598321527781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45963.598321527781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45963.598321527781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45963.598321527781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45963.598321527781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45963.598321527781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45963.598321527781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45963.598321527781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45963.598321527781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45963.598321527781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45963.598321527781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45963.598321527781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45963.598321527781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45963.598321527781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45963.598321527781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45963.598321527781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45963.598321527781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45963.598321527781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45963.598321527781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45963.598321527781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45963.598321527781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45963.598321527781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45963.598321527781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45963.598321527781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45963.598321527781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45963.598321527781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45963.598321527781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45963.598321527781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45963.598321527781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45963.598321527781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45963.598321527781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45963.598321527781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45963.598321527781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45963.598321527781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45963.598321527781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45963.598321527781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45963.598321527781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45963.598321527781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45963.598321527781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45963.598321527781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45963.598321527781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45963.598321527781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45963.598321527781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45963.598321527781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45963.598321527781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45963.598321527781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45963.598321527781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45963.598321527781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45963.598321527781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45963.598321527781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45963.598321527781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45963.598321527781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45963.598321527781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45963.598321527781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45963.598321527781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45963.598321527781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45963.598321527781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45963.598321527781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45963.598321527781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45963.598321527781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45963.598321527781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45963.598321527781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45963.598321527781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45963.598321527781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45963.598321527781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45963.598321527781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45963.598321527781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45963.598321527781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45963.598321527781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45963.598321527781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45963.598321527781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45963.598321527781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45963.598321527781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45963.598321527781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45963.598321527781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45963.598321527781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45963.598321527781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45963.598321527781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45963.598321527781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45963.598321527781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45963.598321527781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45963.598321527781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45963.598321527781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45963.598321527781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45963.598321527781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45963.598321527781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45963.598321527781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45963.598321527781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45963.598321527781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45963.598321527781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45963.598321527781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45963.598321527781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45963.598321527781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45963.598321527781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45963.598321527781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45963.598321527781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45963.598321527781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45963.598321527781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45963.598321527781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45963.598321527781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45963.598321527781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45963.598321527781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45963.598321527781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45963.598321527781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45963.598321527781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45963.598321527781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45963.598321527781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45963.598321527781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45963.598321527781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45963.598321527781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45963.598321527781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45963.598321527781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45963.598321527781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45963.598321527781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45963.598321527781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45963.598321527781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45963.598321527781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45963.598321527781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45963.598321527781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45963.598321527781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45963.598321527781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45963.598321527781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45963.598321527781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45963.598321527781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45963.598321527781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45963.598321527781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45963.598321527781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45963.598321527781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45963.598321527781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45963.598321527781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45963.598321527781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45963.598321527781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45963.598321527781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45963.598321527781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45963.598321527781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45963.598321527781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45963.598321527781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45963.598321527781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45963.598321527781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45963.598321527781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45963.598321527781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45963.598321527781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45963.598321527781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45963.598321527781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45963.598321527781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45963.598321527781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45963.598321527781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45963.598321527781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45963.598321527781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45963.598321527781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45963.598321527781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45963.598321527781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45963.598321527781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45963.598321527781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45963.598321527781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45963.598321527781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45963.598321527781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45963.598321527781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45963.598321527781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45963.598321527781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45963.598321527781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45963.598321527781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45963.598321527781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45963.598321527781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45963.598321527781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45963.598321527781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45963.598321527781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45963.598321527781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45963.598321527781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45963.598321527781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45963.598321527781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45963.598321527781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45963.598321527781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45963.598321527781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45963.598321527781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45963.598321527781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45963.598321527781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45963.598321527781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45963.598321527781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45963.598321527781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45963.598321527781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45963.598321527781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45963.598321527781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45963.598321527781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45963.598321527781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45963.598321527781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45963.598321527781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45963.598321527781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45963.598321527781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45963.598321527781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45963.598321527781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45963.598321527781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45963.598321527781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45963.598321527781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45963.598321527781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45963.598321527781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45963.598321527781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45963.598321527781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45963.598321527781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45963.598321527781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45963.598321527781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45963.598321527781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45963.598321527781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45963.598321527781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45963.598321527781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45963.598321527781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45963.598321527781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45963.598321527781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45963.598321527781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45963.598321527781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45963.598321527781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45963.598321527781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45963.598321527781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45963.598321527781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45963.598321527781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45963.598321527781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45963.598321527781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45963.598321527781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45963.598321527781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45963.598321527781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45963.598321527781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45963.598321527781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45963.598321527781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45963.598321527781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45963.598321527781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45963.598321527781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45963.598321527781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45963.598321527781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45963.598321527781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45963.598321527781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45963.598321527781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45963.598321527781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45963.598321527781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45963.598321527781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45963.598321527781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45963.598321527781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45963.598321527781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45963.598321527781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45963.598321527781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45963.598321527781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45963.598321527781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45963.598321527781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45963.598321527781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45963.598321527781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45963.598321527781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45963.598321527781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45963.598321527781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45963.598321527781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45963.598321527781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45963.598321527781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45963.598321527781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45963.598321527781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45963.598321527781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45963.598321527781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45963.598321527781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45963.598321527781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45963.598321527781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45963.598321527781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45963.598321527781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45963.598321527781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45963.598321527781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45963.598321527781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45963.598321527781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45963.598321527781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45963.598321527781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45963.598321527781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45963.598321527781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45963.598321527781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45963.598321527781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45963.598321527781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45963.598321527781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45963.598321527781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45963.598321527781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45963.598321527781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45963.598321527781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45963.598321527781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45963.598321527781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45963.598321527781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45963.598321527781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45963.598321527781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45963.598321527781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45963.598321527781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45963.598321527781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45963.598321527781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45963.598321527781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45963.598321527781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45963.598321527781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45963.598321527781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45963.598321527781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45963.598321527781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45963.598321527781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45963.598321527781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45963.598321527781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45963.598321527781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45963.598321527781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45963.598321527781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45963.598321527781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45963.598321527781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45963.598321527781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45963.598321527781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45963.598321527781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45963.598321527781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45963.598321527781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45963.598321527781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45963.598321527781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45963.598321527781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45963.598321527781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45963.598321527781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45963.598321527781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45963.598321527781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45963.598321527781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45963.598321527781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45963.598321527781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45963.598321527781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45963.598321527781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45963.598321527781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45963.598321527781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45963.598321527781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45963.598321527781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45963.598321527781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45963.598321527781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45963.598321527781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45963.598321527781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45963.598321527781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45963.598321527781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45963.598321527781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45963.598321527781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45963.598321527781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45963.598321527781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45963.598321527781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45963.598321527781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45963.598321527781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45963.598321527781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45963.598321527781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45963.598321527781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45963.598321527781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45963.598321527781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45963.598321527781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45963.598321527781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45963.598321527781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45963.598321527781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45963.598321527781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45963.598321527781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45963.598321527781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45963.598321527781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45963.598321527781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45963.598321527781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45963.598321527781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45963.598321527781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45963.598321527781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45963.598321527781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45963.598321527781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45963.598321527781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45963.598321527781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45963.598321527781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45963.598321527781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45963.598321527781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45963.598321527781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45963.598321527781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45963.598321527781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45963.598321527781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45963.598321527781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45963.598321527781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45963.598321527781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45963.598321527781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45963.598321527781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45963.598321527781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45963.598321527781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45963.598321527781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45963.598321527781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45963.598321527781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45963.598321527781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45963.598321527781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45963.598321527781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45963.598321527781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45963.598321527781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45963.598321527781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45963.598321527781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45963.598321527781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45963.598321527781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45963.598321527781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45963.598321527781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45963.598321527781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45963.598321527781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45963.598321527781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45963.598321527781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45963.598321527781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45963.598321527781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45963.598321527781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45963.598321527781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45963.598321527781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45963.598321527781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45963.598321527781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45963.598321527781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45963.598321527781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45963.598321527781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45963.598321527781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45963.598321527781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45963.598321527781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45963.598321527781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45963.598321527781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45963.598321527781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45963.598321527781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45963.598321527781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45963.598321527781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45963.598321527781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45963.598321527781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45963.598321527781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45963.598321527781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45963.598321527781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45963.598321527781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45963.598321527781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45963.598321527781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45963.598321527781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45963.598321527781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45963.598321527781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45963.598321527781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45963.598321527781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45963.598321527781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45963.598321527781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45963.598321527781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45963.598321527781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45963.598321527781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45963.598321527781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45963.598321527781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45963.598321527781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45963.598321527781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45963.598321527781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45963.598321527781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45963.598321527781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45963.598321527781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45963.598321527781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45963.598321527781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45963.598321527781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45963.598321527781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45963.598321527781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45963.598321527781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45963.598321527781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45963.598321527781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45963.598321527781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45963.598321527781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45963.598321527781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45963.598321527781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45963.598321527781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45963.598321527781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45963.598321527781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45963.598321527781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45963.598321527781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45963.598321527781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45963.598321527781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45963.598321527781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45963.598321527781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45963.598321527781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45963.598321527781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45963.598321527781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45963.598321527781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45963.598321527781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45963.598321527781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45963.598321527781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45963.598321527781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45963.598321527781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45963.598321527781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45963.598321527781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45963.598321527781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45963.598321527781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45963.598321527781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45963.598321527781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45963.598321527781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45963.598321527781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45963.598321527781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45963.598321527781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45963.598321527781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45963.598321527781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45963.598321527781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45963.598321527781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45963.598321527781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45963.598321527781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45963.598321527781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45963.598321527781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45963.598321527781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45963.598321527781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45963.598321527781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45963.598321527781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45963.598321527781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45963.598321527781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45963.598321527781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45963.598321527781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45963.598321527781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45963.598321527781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45963.598321527781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45963.598321527781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45963.598321527781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45963.598321527781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45963.598321527781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45963.598321527781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45963.598321527781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45963.598321527781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45963.598321527781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45963.598321527781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45963.598321527781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45963.598321527781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45963.598321527781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45963.598321527781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45963.598321527781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45963.598321527781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45963.598321527781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45963.598321527781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45963.598321527781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45963.598321527781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45963.598321527781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45963.598321527781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45963.598321527781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45963.598321527781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45963.598321527781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45963.598321527781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45963.598321527781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45963.598321527781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45963.598321527781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45963.598321527781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45963.598321527781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45963.598321527781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45963.598321527781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45963.598321527781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45963.598321527781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45963.598321527781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45963.598321527781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45963.598321527781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45963.598321527781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45963.598321527781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45963.598321527781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45963.598321527781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45963.598321527781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45963.598321527781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45963.598321527781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45963.598321527781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45963.598321527781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45963.598321527781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45963.598321527781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45963.598321527781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45963.598321527781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45963.598321527781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45963.598321527781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45963.598321527781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45963.598321527781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45963.598321527781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45963.598321527781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45963.598321527781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45963.598321527781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45963.598321527781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45963.598321527781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45963.598321527781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45963.598321527781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45963.598321527781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45963.598321527781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45963.598321527781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45963.598321527781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45963.598321527781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45963.598321527781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45963.598321527781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45963.598321527781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45963.598321527781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45963.598321527781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45963.598321527781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45963.598321527781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45963.598321527781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45963.598321527781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45963.598321527781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45963.598321527781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45963.598321527781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45963.598321527781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45963.598321527781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45963.598321527781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45963.598321527781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45963.598321527781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45963.598321527781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45963.598321527781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45963.598321527781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45963.598321527781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45963.598321527781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45963.598321527781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45963.598321527781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45963.598321527781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45963.598321527781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45963.598321527781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45963.598321527781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45963.598321527781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45963.598321527781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45963.598321527781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45963.598321527781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45963.598321527781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45963.598321527781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45963.598321527781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45963.598321527781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45963.598321527781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45963.598321527781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45963.598321527781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45963.598321527781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45963.598321527781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260.11760393518489</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2.6295715277810814</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37392</v>
      </c>
      <c r="E4" s="97" t="s">
        <v>39021</v>
      </c>
      <c r="F4" s="122">
        <v>45963.543391203704</v>
      </c>
      <c r="G4" s="123">
        <f ca="1">IFERROR(NOW()-F4,"")</f>
        <v>5.4930324076849502E-2</v>
      </c>
      <c r="H4" s="122">
        <v>45963.528831018521</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t="s">
        <v>39021</v>
      </c>
      <c r="F5" s="122"/>
      <c r="G5" s="123">
        <f ca="1">IFERROR(NOW()-F5,"")</f>
        <v>45963.598321527781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45963.598321527781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45963.598321527781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45963.598321527781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45963.598321527781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45963.598321527781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45963.598321527781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45963.598321527781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45963.598321527781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45963.598321527781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45963.598321527781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45963.598321527781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45963.598321527781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45963.598321527781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45963.598321527781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45963.598321527781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45963.598321527781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45963.598321527781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45963.598321527781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45963.598321527781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45963.598321527781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45963.598321527781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45963.598321527781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45963.598321527781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45963.598321527781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45963.598321527781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45963.598321527781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45963.598321527781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45963.598321527781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45963.598321527781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45963.598321527781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45963.598321527781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45963.598321527781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45963.598321527781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45963.598321527781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45963.598321527781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45963.598321527781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45963.598321527781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45963.598321527781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45963.598321527781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45963.598321527781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45963.598321527781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45963.598321527781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45963.598321527781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45963.598321527781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45963.598321527781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45963.598321527781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45963.598321527781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45963.598321527781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45963.598321527781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45963.598321527781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45963.598321527781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45963.598321527781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45963.598321527781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45963.598321527781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45963.598321527781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45963.598321527781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45963.598321527781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45963.598321527781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45963.598321527781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45963.598321527781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45963.598321527781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45963.598321527781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45963.598321527781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45963.598321527781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45963.598321527781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45963.598321527781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45963.598321527781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45963.598321527781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45963.598321527781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45963.598321527781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45963.598321527781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45963.598321527781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45963.598321527781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45963.598321527781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45963.598321527781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45963.598321527781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45963.598321527781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45963.598321527781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45963.598321527781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45963.598321527781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45963.598321527781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45963.598321527781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45963.598321527781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45963.598321527781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45963.598321527781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45963.598321527781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45963.598321527781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45963.598321527781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45963.598321527781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45963.598321527781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45963.598321527781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45963.598321527781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45963.598321527781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45963.598321527781</v>
      </c>
      <c r="H99" s="122"/>
      <c r="I99" s="118" t="str">
        <f>IFERROR(VLOOKUP(D99,DB!A:F,6,0),"")</f>
        <v/>
      </c>
      <c r="J99" s="118" t="str">
        <f>IFERROR(VLOOKUP(D99,DB!A:G,7,0),"")</f>
        <v/>
      </c>
      <c r="K99" s="124"/>
      <c r="L99" s="120" t="str">
        <f>IFERROR(VLOOKUP(D99,DB!A:I,9,0),"")</f>
        <v/>
      </c>
    </row>
    <row r="100" spans="1:12" ht="15" customHeight="1">
      <c r="A100" s="125"/>
      <c r="B100" s="125" t="str">
        <f>IFERROR(VLOOKUP(D100,DB!A:K,11,0),"")</f>
        <v/>
      </c>
      <c r="C100" s="126"/>
      <c r="D100" s="127"/>
      <c r="E100" s="128"/>
      <c r="F100" s="129"/>
      <c r="G100" s="130">
        <f ca="1">IFERROR(NOW()-F100,"")</f>
        <v>45963.598321527781</v>
      </c>
      <c r="H100" s="129"/>
      <c r="I100" s="125" t="str">
        <f>IFERROR(VLOOKUP(D100,DB!A:F,6,0),"")</f>
        <v/>
      </c>
      <c r="J100" s="125" t="str">
        <f>IFERROR(VLOOKUP(D100,DB!A:G,7,0),"")</f>
        <v/>
      </c>
      <c r="K100" s="131"/>
      <c r="L100" s="127" t="str">
        <f>IFERROR(VLOOKUP(D100,DB!A:I,9,0),"")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71.76626134259277</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37.409444212964445</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14.937210416668677</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2</v>
      </c>
      <c r="D5" s="151" t="s">
        <v>38357</v>
      </c>
      <c r="E5" s="151" t="s">
        <v>39021</v>
      </c>
      <c r="F5" s="152">
        <v>45963.587604166663</v>
      </c>
      <c r="G5" s="153">
        <f ca="1">IFERROR(NOW()-F5,"")</f>
        <v>1.0717361117713153E-2</v>
      </c>
      <c r="H5" s="152">
        <v>45963.578576388885</v>
      </c>
      <c r="I5" s="151" t="str">
        <f>IFERROR(VLOOKUP(D5,DB!A:F,6,0),"")</f>
        <v>SCECO</v>
      </c>
      <c r="J5" s="151" t="str">
        <f>IFERROR(VLOOKUP(D5,DB!A:G,7,0),"")</f>
        <v>Haj Removal</v>
      </c>
      <c r="K5" s="151" t="s">
        <v>39124</v>
      </c>
      <c r="L5" s="151" t="str">
        <f>IFERROR(VLOOKUP(D5,DB!A:I,9,0),"")</f>
        <v>Latis</v>
      </c>
    </row>
    <row r="6" spans="1:13" ht="15">
      <c r="A6" s="151" t="s">
        <v>39123</v>
      </c>
      <c r="B6" s="151" t="str">
        <f>IFERROR(VLOOKUP(D6,DB!A:K,11,0),"")</f>
        <v>R5</v>
      </c>
      <c r="C6" s="151">
        <v>1</v>
      </c>
      <c r="D6" s="151" t="s">
        <v>38368</v>
      </c>
      <c r="E6" s="151" t="s">
        <v>39021</v>
      </c>
      <c r="F6" s="152">
        <v>45963.587604166663</v>
      </c>
      <c r="G6" s="153">
        <f ca="1">IFERROR(NOW()-F6,"")</f>
        <v>1.0717361117713153E-2</v>
      </c>
      <c r="H6" s="152">
        <v>45963.578576388885</v>
      </c>
      <c r="I6" s="151" t="str">
        <f>IFERROR(VLOOKUP(D6,DB!A:F,6,0),"")</f>
        <v>SCECO</v>
      </c>
      <c r="J6" s="151" t="str">
        <f>IFERROR(VLOOKUP(D6,DB!A:G,7,0),"")</f>
        <v>Haj Removal</v>
      </c>
      <c r="K6" s="151" t="s">
        <v>39124</v>
      </c>
      <c r="L6" s="151" t="str">
        <f>IFERROR(VLOOKUP(D6,DB!A:I,9,0),"")</f>
        <v>Latis</v>
      </c>
    </row>
    <row r="7" spans="1:13" ht="15">
      <c r="A7" s="151"/>
      <c r="B7" s="151" t="str">
        <f>IFERROR(VLOOKUP(D7,DB!A:K,11,0),"")</f>
        <v/>
      </c>
      <c r="C7" s="151"/>
      <c r="D7" s="151"/>
      <c r="E7" s="151"/>
      <c r="F7" s="152"/>
      <c r="G7" s="153">
        <f ca="1">IFERROR(NOW()-F7,"")</f>
        <v>45963.598321527781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45963.598321527781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45963.598321527781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45963.598321527781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45963.598321527781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45963.598321527781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45963.598321527781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45963.598321527781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45963.598321527781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45963.598321527781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45963.598321527781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45963.598321527781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45963.598321527781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45963.598321527781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45963.598321527781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45963.598321527781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45963.598321527781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45963.598321527781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45963.598321527781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45963.598321527781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45963.598321527781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45963.598321527781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45963.598321527781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45963.598321527781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45963.598321527781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45963.598321527781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45963.598321527781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45963.598321527781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45963.598321527781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45963.598321527781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45963.598321527781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45963.598321527781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45963.598321527781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45963.598321527781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45963.598321527781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45963.598321527781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45963.598321527781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45963.598321527781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45963.598321527781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45963.598321527781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45963.598321527781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45963.598321527781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45963.598321527781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45963.598321527781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45963.598321527781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45963.598321527781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45963.598321527781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45963.598321527781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45963.598321527781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45963.598321527781</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45963.598321527781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45963.598321527781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45963.598321527781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45963.598321527781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45963.598321527781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45963.598321527781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45963.598321527781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45963.598321527781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45963.598321527781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45963.598321527781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45963.598321527781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45963.598321527781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45963.598321527781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45963.598321527781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45963.598321527781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45963.598321527781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45963.598321527781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45963.598321527781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45963.598321527781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45963.598321527781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45963.598321527781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45963.598321527781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45963.598321527781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45963.598321527781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45963.598321527781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45963.598321527781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45963.598321527781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45963.598321527781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45963.598321527781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45963.598321527781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45963.598321527781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45963.598321527781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45963.598321527781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45963.598321527781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45963.598321527781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45963.598321527781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45963.598321527781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45963.598321527781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45963.598321527781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45963.598321527781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45963.598321527781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45963.598321527781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45963.598321527781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45963.598321527781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45963.598321527781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45963.598321527781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45963.598321527781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45963.598321527781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45963.598321527781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45963.598321527781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45963.598321527781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45963.598321527781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45963.598321527781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45963.598321527781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45963.598321527781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45963.598321527781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45963.598321527781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45963.598321527781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45963.598321527781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45963.598321527781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45963.598321527781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45963.598321527781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45963.598321527781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45963.598321527781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45963.598321527781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45963.598321527781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45963.598321527781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45963.598321527781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45963.598321527781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45963.598321527781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45963.598321527781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45963.598321527781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45963.598321527781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45963.598321527781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45963.598321527781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45963.598321527781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45963.598321527781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45963.598321527781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45963.598321527781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45963.598321527781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45963.598321527781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45963.598321527781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45963.598321527781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45963.598321527781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45963.598321527781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45963.598321527781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45963.598321527781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45963.598321527781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45963.598321527781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45963.598321527781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45963.598321527781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45963.598321527781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45963.598321527781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45963.598321527781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45963.598321527781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45963.598321527781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45963.598321527781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45963.598321527781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45963.598321527781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45963.598321527781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45963.598321527781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45963.598321527781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45963.598321527781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45963.598321527781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45963.598321527781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45963.598321527781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45963.598321527781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45963.598321527781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45963.598321527781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45963.598321527781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45963.598321527781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45963.598321527781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45963.598321527781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45963.598321527781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45963.598321527781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45963.598321527781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45963.598321527781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45963.598321527781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45963.598321527781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45963.598321527781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45963.598321527781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45963.598321527781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45963.598321527781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45963.598321527781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45963.598321527781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45963.598321527781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45963.598321527781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45963.598321527781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45963.598321527781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45963.598321527781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45963.598321527781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45963.598321527781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45963.598321527781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45963.598321527781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45963.598321527781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45963.598321527781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45963.598321527781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45963.598321527781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45963.598321527781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45963.598321527781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45963.598321527781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45963.598321527781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45963.598321527781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45963.598321527781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45963.598321527781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45963.598321527781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45963.598321527781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45963.598321527781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45963.598321527781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45963.598321527781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45963.598321527781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45963.598321527781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45963.598321527781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45963.598321527781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45963.598321527781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45963.598321527781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45963.598321527781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45963.598321527781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45963.598321527781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45963.598321527781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45963.598321527781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45963.598321527781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45963.598321527781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45963.598321527781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45963.598321527781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45963.598321527781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45963.598321527781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45963.598321527781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45963.598321527781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45963.598321527781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45963.598321527781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45963.598321527781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45963.598321527781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45963.598321527781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45963.598321527781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45963.598321527781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45963.598321527781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45963.598321527781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45963.598321527781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45963.598321527781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45963.598321527781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45963.598321527781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45963.598321527781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45963.598321527781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45963.598321527781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45963.598321527781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45963.598321527781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45963.598321527781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45963.598321527781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45963.598321527781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45963.598321527781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45963.598321527781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45963.598321527781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45963.598321527781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45963.598321527781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45963.598321527781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45963.598321527781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45963.598321527781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45963.598321527781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45963.598321527781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45963.598321527781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45963.598321527781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45963.598321527781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45963.598321527781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45963.598321527781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45963.598321527781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45963.598321527781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45963.598321527781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45963.598321527781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45963.598321527781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45963.598321527781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45963.598321527781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45963.598321527781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45963.598321527781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45963.598321527781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45963.598321527781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45963.598321527781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45963.598321527781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45963.598321527781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45963.598321527781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45963.598321527781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45963.598321527781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45963.598321527781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45963.598321527781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45963.598321527781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45963.598321527781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45963.598321527781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45963.598321527781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45963.598321527781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45963.598321527781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45963.598321527781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45963.598321527781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45963.598321527781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45963.598321527781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45963.598321527781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45963.598321527781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45963.598321527781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45963.598321527781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45963.598321527781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45963.598321527781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45963.598321527781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45963.598321527781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45963.598321527781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45963.598321527781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45963.598321527781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45963.598321527781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45963.598321527781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45963.598321527781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45963.598321527781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45963.598321527781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45963.598321527781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45963.598321527781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45963.598321527781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45963.598321527781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45963.598321527781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45963.598321527781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45963.598321527781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45963.598321527781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45963.598321527781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45963.598321527781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45963.598321527781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45963.598321527781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45963.598321527781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45963.598321527781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45963.598321527781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45963.598321527781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45963.598321527781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45963.598321527781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45963.598321527781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45963.598321527781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45963.598321527781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45963.598321527781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45963.598321527781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45963.598321527781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45963.598321527781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45963.598321527781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45963.598321527781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45963.598321527781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45963.598321527781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45963.598321527781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45963.598321527781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45963.598321527781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45963.598321527781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45963.598321527781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45963.598321527781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45963.598321527781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45963.598321527781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45963.598321527781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45963.598321527781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45963.598321527781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45963.598321527781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45963.598321527781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45963.598321527781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45963.598321527781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45963.598321527781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45963.598321527781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45963.598321527781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45963.598321527781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45963.598321527781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45963.598321527781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45963.598321527781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45963.598321527781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45963.598321527781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45963.598321527781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45963.598321527781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45963.598321527781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45963.598321527781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45963.598321527781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45963.598321527781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45963.598321527781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45963.598321527781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45963.598321527781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45963.598321527781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45963.598321527781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45963.598321527781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45963.598321527781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45963.598321527781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45963.598321527781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45963.598321527781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45963.598321527781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45963.598321527781</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5"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39125</v>
      </c>
      <c r="B2" s="102" t="str">
        <f>IFERROR(VLOOKUP(D2,DB!A:K,11,0),"")</f>
        <v>R6</v>
      </c>
      <c r="C2" s="104">
        <v>1</v>
      </c>
      <c r="D2" s="102" t="s">
        <v>30796</v>
      </c>
      <c r="E2" s="102" t="s">
        <v>39021</v>
      </c>
      <c r="F2" s="106">
        <v>45963.53633101852</v>
      </c>
      <c r="G2" s="76">
        <f ca="1">IFERROR(NOW()-F2,"-")</f>
        <v>6.1990509260795079E-2</v>
      </c>
      <c r="H2" s="106">
        <v>45963.530532407407</v>
      </c>
      <c r="I2" s="102" t="str">
        <f>IFERROR(VLOOKUP(D2,DB!A:F,6,0),"")</f>
        <v>SCECO</v>
      </c>
      <c r="J2" s="102" t="str">
        <f>IFERROR(VLOOKUP(D2,DB!A:G,7,0),"")</f>
        <v>Good</v>
      </c>
      <c r="K2" s="107" t="s">
        <v>39126</v>
      </c>
      <c r="L2" s="108" t="str">
        <f>IFERROR(VLOOKUP(D2,DB!A:I,9,0),"")</f>
        <v>Latis</v>
      </c>
    </row>
    <row r="3" spans="1:16383" ht="31.5" customHeight="1">
      <c r="A3" s="103"/>
      <c r="B3" s="102" t="str">
        <f>IFERROR(VLOOKUP(D3,DB!A:K,11,0),"")</f>
        <v/>
      </c>
      <c r="C3" s="104"/>
      <c r="D3" s="102"/>
      <c r="E3" s="102"/>
      <c r="F3" s="106"/>
      <c r="G3" s="76">
        <f ca="1">IFERROR(NOW()-F3,"-")</f>
        <v>45963.598321527781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45963.598321527781</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45963.598321527781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45963.598321527781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45963.598321527781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45963.598321527781</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45963.598321527781</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45963.598321527781</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45963.598321527781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45963.598321527781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45963.598321527781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45963.598321527781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45963.598321527781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45963.598321527781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45963.598321527781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45963.598321527781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45963.598321527781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45963.598321527781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45963.598321527781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45963.598321527781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45963.598321527781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45963.598321527781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45963.598321527781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45963.598321527781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45963.598321527781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45963.598321527781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45963.598321527781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45963.598321527781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45963.598321527781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45963.598321527781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45963.598321527781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45963.598321527781</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45963.598321527781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45963.598321527781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45963.598321527781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45963.598321527781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45963.598321527781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45963.598321527781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45963.598321527781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45963.598321527781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45963.598321527781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45963.598321527781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45963.598321527781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45963.598321527781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45963.598321527781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45963.598321527781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45963.598321527781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45963.598321527781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45963.598321527781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45963.598321527781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45963.598321527781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45963.598321527781</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