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01" documentId="120_S{2AC9BD13-BADA-5192-A53E-5A8FF88502F6}" xr6:coauthVersionLast="47" xr6:coauthVersionMax="47" xr10:uidLastSave="{BC69F7C8-B007-4C65-870A-3DC915E507F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<sst xmlns="http://schemas.openxmlformats.org/spreadsheetml/2006/main" count="180274" uniqueCount="39122">
  <si>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</si>
  <si>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</si>
  <si>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</si>
  <si>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</si>
  <si>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</si>
  <si>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</si>
  <si>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</si>
  <si>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</si>
  <si>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</si>
  <si>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</si>
  <si>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</si>
  <si>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</si>
  <si>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</si>
  <si>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</si>
  <si>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</si>
  <si>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</si>
  <si>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</si>
  <si>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</si>
  <si>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</si>
  <si>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</si>
  <si>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</si>
  <si>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</si>
  <si>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</si>
  <si>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</si>
  <si>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</si>
  <si>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</si>
  <si>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</si>
  <si>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</si>
  <si>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</si>
  <si>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</si>
  <si>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</si>
  <si>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</si>
  <si>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</si>
  <si>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</si>
  <si>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</si>
  <si>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</si>
  <si>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</si>
  <si>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</si>
  <si>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</si>
  <si>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</si>
  <si>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</si>
  <si>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</si>
  <si>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</si>
  <si>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</si>
  <si>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</si>
  <si>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</si>
  <si>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</si>
  <si>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</si>
  <si>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</si>
  <si>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</si>
  <si>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</si>
  <si>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</si>
  <si>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</si>
  <si>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</si>
  <si>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</si>
  <si>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</si>
  <si>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</si>
  <si>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</si>
  <si>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</si>
  <si>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</si>
  <si>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</si>
  <si>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</si>
  <si>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</si>
  <si>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</si>
  <si>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</si>
  <si>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</si>
  <si>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</si>
  <si>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</si>
  <si>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</si>
  <si>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</si>
  <si>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</si>
  <si>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</si>
  <si>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</si>
  <si>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</si>
  <si>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</si>
  <si>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</si>
  <si>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</si>
  <si>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</si>
  <si>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</si>
  <si>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</si>
  <si>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</si>
  <si>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</si>
  <si>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</si>
  <si>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</si>
  <si>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</si>
  <si>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</si>
  <si>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</si>
  <si>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</si>
  <si>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</si>
  <si>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</si>
  <si>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</si>
  <si>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</si>
  <si>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</si>
  <si>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</si>
  <si>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</si>
  <si>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</si>
  <si>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</si>
  <si>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</si>
  <si>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</si>
  <si>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</si>
  <si>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</si>
  <si>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</si>
  <si>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</si>
  <si>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</si>
  <si>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</si>
  <si>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</si>
  <si>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</si>
  <si>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</si>
  <si>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</si>
  <si>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</si>
  <si>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</si>
  <si>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</si>
  <si>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</si>
  <si>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</si>
  <si>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</si>
  <si>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</si>
  <si>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</si>
  <si>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</si>
  <si>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</si>
  <si>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</si>
  <si>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</si>
  <si>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</si>
  <si>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</si>
  <si>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</si>
  <si>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</si>
  <si>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</si>
  <si>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</si>
  <si>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</si>
  <si>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</si>
  <si>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</si>
  <si>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</si>
  <si>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</si>
  <si>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</si>
  <si>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</si>
  <si>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</si>
  <si>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</si>
  <si>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</si>
  <si>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</si>
  <si>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</si>
  <si>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</si>
  <si>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</si>
  <si>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</si>
  <si>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</si>
  <si>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</si>
  <si>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</si>
  <si>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</si>
  <si>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</si>
  <si>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</si>
  <si>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</si>
  <si>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</si>
  <si>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</si>
  <si>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</si>
  <si>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</si>
  <si>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</si>
  <si>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</si>
  <si>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</si>
  <si>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</si>
  <si>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</si>
  <si>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</si>
  <si>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</si>
  <si>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</si>
  <si>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</si>
  <si>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</si>
  <si>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</si>
  <si>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</si>
  <si>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</si>
  <si>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</si>
  <si>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</si>
  <si>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</si>
  <si>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</si>
  <si>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</si>
  <si>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</si>
  <si>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</si>
  <si>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</si>
  <si>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</si>
  <si>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</si>
  <si>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</si>
  <si>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</si>
  <si>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</si>
  <si>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</si>
  <si>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</si>
  <si>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</si>
  <si>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</si>
  <si>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</si>
  <si>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</si>
  <si>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</si>
  <si>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</si>
  <si>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</si>
  <si>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</si>
  <si>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</si>
  <si>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</si>
  <si>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</si>
  <si>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</si>
  <si>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</si>
  <si>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</si>
  <si>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</si>
  <si>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</si>
  <si>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</si>
  <si>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</si>
  <si>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</si>
  <si>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</si>
  <si>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</si>
  <si>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</si>
  <si>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</si>
  <si>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</si>
  <si>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</si>
  <si>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</si>
  <si>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</si>
  <si>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</si>
  <si>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</si>
  <si>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</si>
  <si>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</si>
  <si>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</si>
  <si>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</si>
  <si>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</si>
  <si>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</si>
  <si>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</si>
  <si>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</si>
  <si>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</si>
  <si>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</si>
  <si>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</si>
  <si>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</si>
  <si>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</si>
  <si>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</si>
  <si>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</si>
  <si>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</si>
  <si>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</si>
  <si>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</si>
  <si>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</si>
  <si>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</si>
  <si>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</si>
  <si>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</si>
  <si>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</si>
  <si>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</si>
  <si>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</si>
  <si>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</si>
  <si>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</si>
  <si>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</si>
  <si>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</si>
  <si>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</si>
  <si>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</si>
  <si>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</si>
  <si>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</si>
  <si>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</si>
  <si>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</si>
  <si>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</si>
  <si>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</si>
  <si>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</si>
  <si>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</si>
  <si>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</si>
  <si>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</si>
  <si>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</si>
  <si>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</si>
  <si>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</si>
  <si>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</si>
  <si>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</si>
  <si>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</si>
  <si>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</si>
  <si>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</si>
  <si>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</si>
  <si>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</si>
  <si>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</si>
  <si>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</si>
  <si>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</si>
  <si>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</si>
  <si>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</si>
  <si>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</si>
  <si>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</si>
  <si>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</si>
  <si>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</si>
  <si>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</si>
  <si>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</si>
  <si>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</si>
  <si>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</si>
  <si>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</si>
  <si>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</si>
  <si>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</si>
  <si>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</si>
  <si>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</si>
  <si>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</si>
  <si>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</si>
  <si>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</si>
  <si>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</si>
  <si>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</si>
  <si>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</si>
  <si>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</si>
  <si>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</si>
  <si>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</si>
  <si>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</si>
  <si>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</si>
  <si>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</si>
  <si>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</si>
  <si>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</si>
  <si>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</si>
  <si>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</si>
  <si>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</si>
  <si>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</si>
  <si>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</si>
  <si>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</si>
  <si>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</si>
  <si>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</si>
  <si>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</si>
  <si>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</si>
  <si>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</si>
  <si>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</si>
  <si>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</si>
  <si>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</si>
  <si>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</si>
  <si>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</si>
  <si>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</si>
  <si>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</si>
  <si>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</si>
  <si>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</si>
  <si>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</si>
  <si>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</si>
  <si>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</si>
  <si>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</si>
  <si>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</si>
  <si>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</si>
  <si>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</si>
  <si>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</si>
  <si>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</si>
  <si>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</si>
  <si>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</si>
  <si>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</si>
  <si>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</si>
  <si>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</si>
  <si>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</si>
  <si>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</si>
  <si>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</si>
  <si>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</si>
  <si>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</si>
  <si>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</si>
  <si>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</si>
  <si>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</si>
  <si>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</si>
  <si>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</si>
  <si>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</si>
  <si>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</si>
  <si>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</si>
  <si>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</si>
  <si>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</si>
  <si>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</si>
  <si>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</si>
  <si>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</si>
  <si>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</si>
  <si>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</si>
  <si>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</si>
  <si>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</si>
  <si>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</si>
  <si>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</si>
  <si>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</si>
  <si>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</si>
  <si>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</si>
  <si>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</si>
  <si>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</si>
  <si>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</si>
  <si>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</si>
  <si>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</si>
  <si>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</si>
  <si>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</si>
  <si>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</si>
  <si>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</si>
  <si>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</si>
  <si>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</si>
  <si>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</si>
  <si>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</si>
  <si>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</si>
  <si>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</si>
  <si>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</si>
  <si>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</si>
  <si>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</si>
  <si>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</si>
  <si>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</si>
  <si>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</si>
  <si>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</si>
  <si>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</si>
  <si>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</si>
  <si>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</si>
  <si>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</si>
  <si>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</si>
  <si>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</si>
  <si>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</si>
  <si>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</si>
  <si>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</si>
  <si>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</si>
  <si>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</si>
  <si>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</si>
  <si>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</si>
  <si>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</si>
  <si>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</si>
  <si>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</si>
  <si>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</si>
  <si>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</si>
  <si>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</si>
  <si>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</si>
  <si>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</si>
  <si>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</si>
  <si>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</si>
  <si>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</si>
  <si>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</si>
  <si>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</si>
  <si>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</si>
  <si>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</si>
  <si>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</si>
  <si>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</si>
  <si>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</si>
  <si>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</si>
  <si>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</si>
  <si>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</si>
  <si>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</si>
  <si>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</si>
  <si>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</si>
  <si>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</si>
  <si>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</si>
  <si>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</si>
  <si>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</si>
  <si>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</si>
  <si>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</si>
  <si>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</si>
  <si>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</si>
  <si>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</si>
  <si>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</si>
  <si>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</si>
  <si>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</si>
  <si>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</si>
  <si>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</si>
  <si>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</si>
  <si>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</si>
  <si>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</si>
  <si>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</si>
  <si>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</si>
  <si>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</si>
  <si>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</si>
  <si>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</si>
  <si>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</si>
  <si>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</si>
  <si>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</si>
  <si>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</si>
  <si>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</si>
  <si>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</si>
  <si>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</si>
  <si>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</si>
  <si>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</si>
  <si>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</si>
  <si>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</si>
  <si>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</si>
  <si>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</si>
  <si>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</si>
  <si>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</si>
  <si>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</si>
  <si>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</si>
  <si>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</si>
  <si>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</si>
  <si>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</si>
  <si>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</si>
  <si>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</si>
  <si>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</si>
  <si>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</si>
  <si>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</si>
  <si>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</si>
  <si>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</si>
  <si>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</si>
  <si>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</si>
  <si>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</si>
  <si>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</si>
  <si>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</si>
  <si>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</si>
  <si>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</si>
  <si>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</si>
  <si>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</si>
  <si>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</si>
  <si>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</si>
  <si>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</si>
  <si>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</si>
  <si>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</si>
  <si>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</si>
  <si>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</si>
  <si>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</si>
  <si>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</si>
  <si>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</si>
  <si>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</si>
  <si>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</si>
  <si>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</si>
  <si>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</si>
  <si>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</si>
  <si>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</si>
  <si>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</si>
  <si>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</si>
  <si>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</si>
  <si>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</si>
  <si>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</si>
  <si>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</si>
  <si>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</si>
  <si>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</si>
  <si>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</si>
  <si>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</si>
  <si>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</si>
  <si>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</si>
  <si>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</si>
  <si>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</si>
  <si>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</si>
  <si>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</si>
  <si>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</si>
  <si>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</si>
  <si>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</si>
  <si>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</si>
  <si>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</si>
  <si>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</si>
  <si>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</si>
  <si>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</si>
  <si>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</si>
  <si>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</si>
  <si>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</si>
  <si>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</si>
  <si>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</si>
  <si>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</si>
  <si>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</si>
  <si>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</si>
  <si>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</si>
  <si>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</si>
  <si>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</si>
  <si>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</si>
  <si>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</si>
  <si>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</si>
  <si>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</si>
  <si>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</si>
  <si>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</si>
  <si>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</si>
  <si>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</si>
  <si>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</si>
  <si>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</si>
  <si>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</si>
  <si>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</si>
  <si>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</si>
  <si>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</si>
  <si>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</si>
  <si>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</si>
  <si>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</si>
  <si>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</si>
  <si>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</si>
  <si>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</si>
  <si>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</si>
  <si>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</si>
  <si>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</si>
  <si>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</si>
  <si>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</si>
  <si>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</si>
  <si>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</si>
  <si>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</si>
  <si>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</si>
  <si>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</si>
  <si>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</si>
  <si>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</si>
  <si>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</si>
  <si>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</si>
  <si>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</si>
  <si>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</si>
  <si>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</si>
  <si>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</si>
  <si>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</si>
  <si>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</si>
  <si>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</si>
  <si>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</si>
  <si>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</si>
  <si>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</si>
  <si>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</si>
  <si>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</si>
  <si>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</si>
  <si>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</si>
  <si>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</si>
  <si>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</si>
  <si>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</si>
  <si>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</si>
  <si>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</si>
  <si>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</si>
  <si>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</si>
  <si>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</si>
  <si>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</si>
  <si>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</si>
  <si>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</si>
  <si>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</si>
  <si>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</si>
  <si>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</si>
  <si>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</si>
  <si>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</si>
  <si>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</si>
  <si>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</si>
  <si>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</si>
  <si>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</si>
  <si>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</si>
  <si>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</si>
  <si>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</si>
  <si>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</si>
  <si>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</si>
  <si>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</si>
  <si>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</si>
  <si>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</si>
  <si>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</si>
  <si>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</si>
  <si>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</si>
  <si>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</si>
  <si>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</si>
  <si>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</si>
  <si>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</si>
  <si>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</si>
  <si>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</si>
  <si>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</si>
  <si>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</si>
  <si>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</si>
  <si>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</si>
  <si>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</si>
  <si>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</si>
  <si>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</si>
  <si>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</si>
  <si>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</si>
  <si>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</si>
  <si>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</si>
  <si>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</si>
  <si>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</si>
  <si>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</si>
  <si>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</si>
  <si>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</si>
  <si>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</si>
  <si>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</si>
  <si>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</si>
  <si>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</si>
  <si>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</si>
  <si>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</si>
  <si>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</si>
  <si>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</si>
  <si>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</si>
  <si>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</si>
  <si>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</si>
  <si>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</si>
  <si>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</si>
  <si>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</si>
  <si>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</si>
  <si>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</si>
  <si>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</si>
  <si>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</si>
  <si>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</si>
  <si>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</si>
  <si>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</si>
  <si>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</si>
  <si>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</si>
  <si>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</si>
  <si>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</si>
  <si>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</si>
  <si>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</si>
  <si>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</si>
  <si>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</si>
  <si>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</si>
  <si>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</si>
  <si>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</si>
  <si>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</si>
  <si>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</si>
  <si>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</si>
  <si>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</si>
  <si>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</si>
  <si>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</si>
  <si>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</si>
  <si>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</si>
  <si>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</si>
  <si>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</si>
  <si>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</si>
  <si>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</si>
  <si>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</si>
  <si>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</si>
  <si>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</si>
  <si>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</si>
  <si>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</si>
  <si>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</si>
  <si>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</si>
  <si>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</si>
  <si>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</si>
  <si>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</si>
  <si>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</si>
  <si>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</si>
  <si>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</si>
  <si>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</si>
  <si>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</si>
  <si>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</si>
  <si>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</si>
  <si>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</si>
  <si>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</si>
  <si>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</si>
  <si>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</si>
  <si>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</si>
  <si>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</si>
  <si>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</si>
  <si>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</si>
  <si>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</si>
  <si>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</si>
  <si>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</si>
  <si>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</si>
  <si>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</si>
  <si>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</si>
  <si>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</si>
  <si>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</si>
  <si>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</si>
  <si>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</si>
  <si>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</si>
  <si>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</si>
  <si>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</si>
  <si>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</si>
  <si>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</si>
  <si>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</si>
  <si>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</si>
  <si>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</si>
  <si>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</si>
  <si>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</si>
  <si>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</si>
  <si>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</si>
  <si>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</si>
  <si>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</si>
  <si>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</si>
  <si>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</si>
  <si>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</si>
  <si>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</si>
  <si>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</si>
  <si>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</si>
  <si>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</si>
  <si>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</si>
  <si>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</si>
  <si>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</si>
  <si>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</si>
  <si>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</si>
  <si>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</si>
  <si>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</si>
  <si>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</si>
  <si>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</si>
  <si>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</si>
  <si>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</si>
  <si>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</si>
  <si>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</si>
  <si>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</si>
  <si>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</si>
  <si>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</si>
  <si>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</si>
  <si>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</si>
  <si>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</si>
  <si>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</si>
  <si>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</si>
  <si>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</si>
  <si>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</si>
  <si>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</si>
  <si>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</si>
  <si>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</si>
  <si>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</si>
  <si>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</si>
  <si>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</si>
  <si>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</si>
  <si>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</si>
  <si>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</si>
  <si>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</si>
  <si>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</si>
  <si>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</si>
  <si>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</si>
  <si>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</si>
  <si>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</si>
  <si>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</si>
  <si>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</si>
  <si>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</si>
  <si>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</si>
  <si>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</si>
  <si>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</si>
  <si>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</si>
  <si>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</si>
  <si>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</si>
  <si>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</si>
  <si>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</si>
  <si>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</si>
  <si>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</si>
  <si>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</si>
  <si>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</si>
  <si>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</si>
  <si>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</si>
  <si>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</si>
  <si>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</si>
  <si>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</si>
  <si>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</si>
  <si>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</si>
  <si>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</si>
  <si>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</si>
  <si>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</si>
  <si>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</si>
  <si>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</si>
  <si>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</si>
  <si>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</si>
  <si>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</si>
  <si>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</si>
  <si>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</si>
  <si>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</si>
  <si>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</si>
  <si>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</si>
  <si>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</si>
  <si>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</si>
  <si>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</si>
  <si>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</si>
  <si>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</si>
  <si>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</si>
  <si>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</si>
  <si>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</si>
  <si>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</si>
  <si>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</si>
  <si>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</si>
  <si>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</si>
  <si>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</si>
  <si>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</si>
  <si>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</si>
  <si>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</si>
  <si>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</si>
  <si>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</si>
  <si>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</si>
  <si>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</si>
  <si>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</si>
  <si>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</si>
  <si>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</si>
  <si>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</si>
  <si>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</si>
  <si>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</si>
  <si>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</si>
  <si>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</si>
  <si>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</si>
  <si>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</si>
  <si>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</si>
  <si>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</si>
  <si>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</si>
  <si>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</si>
  <si>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</si>
  <si>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</si>
  <si>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</si>
  <si>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</si>
  <si>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</si>
  <si>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</si>
  <si>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</si>
  <si>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</si>
  <si>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</si>
  <si>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</si>
  <si>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</si>
  <si>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</si>
  <si>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</si>
  <si>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</si>
  <si>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</si>
  <si>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</si>
  <si>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</si>
  <si>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</si>
  <si>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</si>
  <si>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</si>
  <si>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</si>
  <si>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</si>
  <si>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</si>
  <si>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</si>
  <si>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</si>
  <si>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</si>
  <si>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</si>
  <si>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</si>
  <si>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</si>
  <si>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</si>
  <si>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</si>
  <si>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</si>
  <si>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</si>
  <si>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</si>
  <si>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</si>
  <si>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</si>
  <si>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</si>
  <si>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</si>
  <si>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</si>
  <si>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</si>
  <si>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</si>
  <si>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</si>
  <si>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</si>
  <si>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</si>
  <si>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</si>
  <si>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</si>
  <si>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</si>
  <si>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</si>
  <si>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</si>
  <si>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</si>
  <si>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</si>
  <si>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</si>
  <si>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</si>
  <si>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</si>
  <si>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</si>
  <si>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</si>
  <si>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</si>
  <si>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</si>
  <si>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</si>
  <si>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</si>
  <si>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</si>
  <si>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</si>
  <si>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</si>
  <si>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</si>
  <si>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</si>
  <si>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</si>
  <si>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</si>
  <si>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</si>
  <si>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</si>
  <si>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</si>
  <si>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</si>
  <si>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</si>
  <si>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</si>
  <si>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</si>
  <si>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</si>
  <si>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</si>
  <si>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</si>
  <si>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</si>
  <si>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</si>
  <si>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</si>
  <si>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</si>
  <si>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</si>
  <si>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</si>
  <si>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</si>
  <si>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</si>
  <si>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</si>
  <si>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</si>
  <si>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</si>
  <si>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</si>
  <si>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</si>
  <si>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</si>
  <si>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</si>
  <si>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</si>
  <si>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</si>
  <si>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</si>
  <si>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</si>
  <si>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</si>
  <si>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</si>
  <si>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</si>
  <si>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</si>
  <si>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</si>
  <si>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</si>
  <si>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</si>
  <si>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</si>
  <si>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</si>
  <si>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</si>
  <si>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</si>
  <si>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</si>
  <si>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</si>
  <si>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</si>
  <si>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</si>
  <si>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</si>
  <si>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</si>
  <si>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</si>
  <si>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</si>
  <si>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</si>
  <si>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</si>
  <si>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</si>
  <si>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</si>
  <si>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</si>
  <si>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</si>
  <si>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</si>
  <si>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</si>
  <si>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</si>
  <si>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</si>
  <si>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</si>
  <si>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</si>
  <si>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</si>
  <si>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</si>
  <si>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</si>
  <si>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</si>
  <si>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</si>
  <si>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</si>
  <si>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</si>
  <si>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</si>
  <si>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</si>
  <si>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</si>
  <si>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</si>
  <si>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</si>
  <si>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</si>
  <si>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</si>
  <si>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</si>
  <si>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</si>
  <si>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</si>
  <si>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</si>
  <si>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</si>
  <si>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</si>
  <si>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</si>
  <si>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</si>
  <si>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</si>
  <si>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</si>
  <si>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</si>
  <si>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</si>
  <si>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</si>
  <si>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</si>
  <si>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</si>
  <si>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</si>
  <si>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</si>
  <si>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</si>
  <si>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</si>
  <si>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</si>
  <si>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</si>
  <si>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</si>
  <si>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</si>
  <si>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</si>
  <si>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</si>
  <si>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</si>
  <si>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</si>
  <si>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</si>
  <si>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</si>
  <si>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</si>
  <si>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</si>
  <si>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</si>
  <si>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</si>
  <si>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</si>
  <si>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</si>
  <si>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</si>
  <si>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</si>
  <si>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</si>
  <si>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</si>
  <si>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</si>
  <si>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</si>
  <si>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</si>
  <si>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</si>
  <si>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</si>
  <si>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</si>
  <si>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</si>
  <si>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</si>
  <si>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</si>
  <si>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</si>
  <si>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</si>
  <si>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</si>
  <si>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</si>
  <si>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</si>
  <si>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</si>
  <si>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</si>
  <si>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</si>
  <si>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</si>
  <si>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</si>
  <si>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</si>
  <si>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</si>
  <si>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</si>
  <si>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</si>
  <si>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</si>
  <si>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</si>
  <si>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</si>
  <si>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</si>
  <si>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</si>
  <si>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</si>
  <si>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</si>
  <si>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</si>
  <si>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</si>
  <si>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</si>
  <si>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</si>
  <si>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</si>
  <si>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</si>
  <si>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</si>
  <si>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</si>
  <si>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</si>
  <si>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</si>
  <si>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</si>
  <si>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</si>
  <si>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</si>
  <si>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</si>
  <si>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</si>
  <si>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</si>
  <si>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</si>
  <si>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</si>
  <si>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</si>
  <si>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</si>
  <si>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</si>
  <si>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</si>
  <si>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</si>
  <si>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</si>
  <si>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</si>
  <si>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</si>
  <si>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</si>
  <si>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</si>
  <si>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</si>
  <si>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</si>
  <si>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</si>
  <si>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</si>
  <si>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</si>
  <si>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</si>
  <si>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</si>
  <si>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</si>
  <si>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</si>
  <si>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</si>
  <si>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</si>
  <si>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</si>
  <si>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</si>
  <si>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</si>
  <si>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</si>
  <si>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</si>
  <si>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</si>
  <si>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</si>
  <si>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</si>
  <si>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</si>
  <si>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</si>
  <si>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</si>
  <si>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</si>
  <si>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</si>
  <si>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</si>
  <si>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</si>
  <si>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</si>
  <si>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</si>
  <si>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</si>
  <si>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</si>
  <si>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</si>
  <si>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</si>
  <si>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</si>
  <si>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</si>
  <si>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</si>
  <si>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</si>
  <si>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</si>
  <si>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</si>
  <si>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</si>
  <si>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</si>
  <si>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</si>
  <si>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</si>
  <si>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</si>
  <si>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</si>
  <si>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</si>
  <si>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</si>
  <si>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</si>
  <si>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</si>
  <si>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</si>
  <si>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</si>
  <si>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</si>
  <si>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</si>
  <si>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</si>
  <si>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</si>
  <si>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</si>
  <si>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</si>
  <si>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</si>
  <si>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</si>
  <si>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</si>
  <si>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</si>
  <si>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</si>
  <si>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</si>
  <si>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</si>
  <si>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</si>
  <si>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</si>
  <si>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</si>
  <si>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</si>
  <si>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</si>
  <si>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</si>
  <si>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</si>
  <si>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</si>
  <si>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</si>
  <si>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</si>
  <si>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</si>
  <si>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</si>
  <si>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</si>
  <si>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</si>
  <si>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</si>
  <si>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</si>
  <si>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</si>
  <si>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</si>
  <si>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</si>
  <si>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</si>
  <si>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</si>
  <si>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</si>
  <si>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</si>
  <si>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</si>
  <si>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</si>
  <si>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</si>
  <si>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</si>
  <si>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</si>
  <si>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</si>
  <si>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</si>
  <si>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</si>
  <si>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</si>
  <si>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</si>
  <si>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</si>
  <si>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</si>
  <si>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</si>
  <si>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</si>
  <si>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</si>
  <si>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</si>
  <si>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</si>
  <si>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</si>
  <si>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</si>
  <si>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</si>
  <si>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</si>
  <si>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</si>
  <si>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</si>
  <si>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</si>
  <si>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</si>
  <si>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</si>
  <si>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</si>
  <si>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</si>
  <si>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</si>
  <si>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</si>
  <si>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</si>
  <si>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</si>
  <si>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</si>
  <si>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</si>
  <si>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</si>
  <si>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</si>
  <si>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</si>
  <si>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</si>
  <si>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</si>
  <si>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</si>
  <si>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</si>
  <si>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</si>
  <si>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</si>
  <si>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</si>
  <si>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</si>
  <si>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</si>
  <si>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</si>
  <si>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</si>
  <si>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</si>
  <si>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</si>
  <si>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</si>
  <si>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</si>
  <si>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</si>
  <si>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</si>
  <si>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</si>
  <si>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</si>
  <si>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</si>
  <si>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</si>
  <si>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</si>
  <si>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</si>
  <si>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</si>
  <si>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</si>
  <si>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</si>
  <si>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</si>
  <si>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</si>
  <si>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</si>
  <si>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</si>
  <si>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</si>
  <si>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</si>
  <si>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</si>
  <si>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</si>
  <si>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</si>
  <si>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</si>
  <si>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</si>
  <si>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</si>
  <si>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</si>
  <si>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</si>
  <si>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</si>
  <si>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</si>
  <si>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</si>
  <si>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</si>
  <si>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</si>
  <si>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</si>
  <si>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</si>
  <si>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</si>
  <si>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</si>
  <si>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</si>
  <si>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</si>
  <si>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</si>
  <si>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</si>
  <si>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</si>
  <si>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</si>
  <si>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</si>
  <si>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</si>
  <si>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</si>
  <si>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</si>
  <si>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</si>
  <si>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</si>
  <si>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</si>
  <si>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</si>
  <si>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</si>
  <si>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</si>
  <si>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</si>
  <si>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</si>
  <si>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</si>
  <si>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</si>
  <si>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</si>
  <si>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</si>
  <si>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</si>
  <si>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</si>
  <si>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</si>
  <si>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</si>
  <si>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</si>
  <si>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</si>
  <si>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</si>
  <si>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</si>
  <si>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</si>
  <si>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</si>
  <si>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</si>
  <si>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</si>
  <si>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</si>
  <si>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</si>
  <si>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</si>
  <si>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</si>
  <si>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</si>
  <si>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</si>
  <si>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</si>
  <si>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</si>
  <si>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</si>
  <si>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</si>
  <si>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</si>
  <si>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</si>
  <si>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</si>
  <si>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</si>
  <si>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</si>
  <si>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</si>
  <si>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</si>
  <si>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</si>
  <si>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</si>
  <si>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</si>
  <si>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</si>
  <si>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</si>
  <si>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</si>
  <si>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</si>
  <si>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</si>
  <si>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</si>
  <si>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</si>
  <si>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</si>
  <si>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</si>
  <si>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</si>
  <si>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</si>
  <si>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</si>
  <si>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</si>
  <si>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</si>
  <si>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</si>
  <si>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</si>
  <si>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</si>
  <si>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</si>
  <si>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</si>
  <si>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</si>
  <si>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</si>
  <si>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</si>
  <si>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</si>
  <si>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</si>
  <si>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</si>
  <si>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</si>
  <si>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</si>
  <si>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</si>
  <si>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</si>
  <si>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</si>
  <si>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</si>
  <si>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</si>
  <si>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</si>
  <si>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</si>
  <si>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</si>
  <si>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</si>
  <si>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</si>
  <si>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</si>
  <si>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</si>
  <si>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</si>
  <si>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</si>
  <si>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</si>
  <si>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</si>
  <si>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</si>
  <si>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</si>
  <si>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</si>
  <si>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</si>
  <si>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</si>
  <si>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</si>
  <si>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</si>
  <si>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</si>
  <si>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</si>
  <si>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</si>
  <si>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</si>
  <si>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</si>
  <si>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</si>
  <si>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</si>
  <si>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</si>
  <si>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</si>
  <si>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</si>
  <si>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</si>
  <si>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</si>
  <si>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</si>
  <si>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</si>
  <si>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</si>
  <si>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</si>
  <si>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</si>
  <si>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</si>
  <si>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</si>
  <si>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</si>
  <si>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</si>
  <si>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</si>
  <si>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</si>
  <si>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</si>
  <si>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</si>
  <si>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</si>
  <si>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</si>
  <si>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</si>
  <si>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</si>
  <si>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</si>
  <si>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</si>
  <si>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</si>
  <si>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</si>
  <si>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</si>
  <si>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</si>
  <si>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</si>
  <si>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</si>
  <si>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</si>
  <si>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</si>
  <si>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</si>
  <si>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</si>
  <si>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</si>
  <si>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</si>
  <si>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</si>
  <si>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</si>
  <si>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</si>
  <si>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</si>
  <si>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</si>
  <si>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</si>
  <si>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</si>
  <si>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</si>
  <si>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</si>
  <si>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</si>
  <si>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</si>
  <si>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</si>
  <si>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</si>
  <si>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</si>
  <si>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</si>
  <si>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</si>
  <si>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</si>
  <si>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</si>
  <si>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</si>
  <si>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</si>
  <si>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</si>
  <si>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</si>
  <si>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</si>
  <si>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</si>
  <si>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</si>
  <si>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</si>
  <si>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</si>
  <si>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</si>
  <si>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</si>
  <si>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</si>
  <si>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</si>
  <si>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</si>
  <si>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</si>
  <si>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</si>
  <si>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</si>
  <si>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</si>
  <si>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</si>
  <si>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</si>
  <si>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</si>
  <si>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</si>
  <si>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</si>
  <si>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</si>
  <si>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</si>
  <si>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</si>
  <si>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</si>
  <si>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</si>
  <si>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</si>
  <si>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</si>
  <si>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</si>
  <si>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</si>
  <si>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</si>
  <si>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</si>
  <si>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</si>
  <si>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</si>
  <si>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</si>
  <si>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</si>
  <si>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</si>
  <si>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</si>
  <si>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</si>
  <si>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</si>
  <si>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</si>
  <si>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</si>
  <si>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</si>
  <si>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</si>
  <si>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</si>
  <si>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</si>
  <si>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</si>
  <si>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</si>
  <si>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</si>
  <si>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</si>
  <si>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</si>
  <si>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</si>
  <si>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</si>
  <si>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</si>
  <si>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</si>
  <si>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</si>
  <si>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</si>
  <si>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</si>
  <si>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</si>
  <si>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</si>
  <si>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</si>
  <si>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</si>
  <si>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</si>
  <si>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</si>
  <si>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</si>
  <si>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</si>
  <si>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</si>
  <si>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</si>
  <si>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</si>
  <si>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</si>
  <si>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</si>
  <si>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</si>
  <si>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</si>
  <si>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</si>
  <si>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</si>
  <si>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</si>
  <si>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</si>
  <si>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</si>
  <si>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</si>
  <si>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</si>
  <si>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</si>
  <si>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</si>
  <si>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</si>
  <si>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</si>
  <si>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</si>
  <si>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</si>
  <si>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</si>
  <si>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</si>
  <si>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</si>
  <si>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</si>
  <si>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</si>
  <si>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</si>
  <si>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</si>
  <si>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</si>
  <si>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</si>
  <si>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</si>
  <si>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</si>
  <si>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</si>
  <si>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</si>
  <si>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</si>
  <si>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</si>
  <si>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</si>
  <si>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</si>
  <si>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</si>
  <si>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</si>
  <si>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</si>
  <si>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</si>
  <si>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</si>
  <si>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</si>
  <si>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</si>
  <si>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</si>
  <si>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</si>
  <si>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</si>
  <si>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</si>
  <si>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</si>
  <si>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</si>
  <si>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</si>
  <si>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</si>
  <si>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</si>
  <si>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</si>
  <si>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</si>
  <si>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</si>
  <si>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</si>
  <si>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</si>
  <si>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</si>
  <si>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</si>
  <si>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</si>
  <si>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</si>
  <si>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</si>
  <si>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</si>
  <si>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</si>
  <si>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</si>
  <si>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</si>
  <si>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</si>
  <si>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</si>
  <si>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</si>
  <si>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</si>
  <si>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</si>
  <si>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</si>
  <si>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</si>
  <si>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</si>
  <si>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</si>
  <si>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</si>
  <si>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</si>
  <si>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</si>
  <si>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</si>
  <si>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</si>
  <si>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</si>
  <si>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</si>
  <si>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</si>
  <si>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</si>
  <si>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</si>
  <si>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</si>
  <si>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</si>
  <si>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</si>
  <si>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</si>
  <si>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</si>
  <si>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</si>
  <si>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</si>
  <si>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</si>
  <si>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</si>
  <si>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</si>
  <si>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</si>
  <si>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</si>
  <si>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</si>
  <si>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</si>
  <si>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</si>
  <si>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</si>
  <si>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</si>
  <si>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</si>
  <si>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</si>
  <si>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</si>
  <si>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</si>
  <si>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</si>
  <si>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</si>
  <si>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</si>
  <si>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</si>
  <si>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</si>
  <si>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</si>
  <si>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</si>
  <si>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</si>
  <si>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</si>
  <si>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</si>
  <si>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</si>
  <si>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</si>
  <si>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</si>
  <si>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</si>
  <si>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</si>
  <si>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</si>
  <si>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</si>
  <si>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</si>
  <si>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</si>
  <si>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</si>
  <si>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</si>
  <si>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</si>
  <si>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</si>
  <si>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</si>
  <si>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</si>
  <si>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</si>
  <si>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</si>
  <si>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</si>
  <si>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</si>
  <si>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</si>
  <si>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</si>
  <si>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</si>
  <si>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</si>
  <si>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</si>
  <si>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</si>
  <si>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</si>
  <si>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</si>
  <si>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</si>
  <si>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</si>
  <si>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</si>
  <si>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</si>
  <si>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</si>
  <si>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</si>
  <si>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</si>
  <si>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</si>
  <si>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</si>
  <si>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</si>
  <si>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</si>
  <si>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</si>
  <si>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</si>
  <si>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</si>
  <si>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</si>
  <si>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</si>
  <si>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</si>
  <si>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</si>
  <si>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</si>
  <si>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</si>
  <si>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</si>
  <si>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</si>
  <si>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</si>
  <si>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</si>
  <si>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</si>
  <si>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</si>
  <si>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</si>
  <si>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</si>
  <si>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</si>
  <si>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</si>
  <si>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</si>
  <si>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</si>
  <si>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</si>
  <si>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</si>
  <si>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</si>
  <si>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</si>
  <si>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</si>
  <si>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</si>
  <si>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</si>
  <si>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</si>
  <si>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</si>
  <si>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</si>
  <si>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</si>
  <si>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</si>
  <si>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</si>
  <si>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</si>
  <si>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</si>
  <si>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</si>
  <si>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</si>
  <si>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</si>
  <si>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</si>
  <si>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</si>
  <si>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</si>
  <si>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</si>
  <si>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</si>
  <si>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</si>
  <si>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</si>
  <si>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</si>
  <si>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</si>
  <si>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</si>
  <si>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</si>
  <si>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</si>
  <si>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</si>
  <si>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</si>
  <si>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</si>
  <si>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</si>
  <si>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</si>
  <si>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</si>
  <si>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</si>
  <si>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</si>
  <si>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</si>
  <si>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</si>
  <si>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</si>
  <si>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</si>
  <si>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</si>
  <si>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</si>
  <si>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</si>
  <si>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</si>
  <si>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</si>
  <si>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</si>
  <si>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</si>
  <si>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</si>
  <si>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</si>
  <si>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</si>
  <si>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</si>
  <si>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</si>
  <si>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</si>
  <si>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</si>
  <si>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</si>
  <si>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</si>
  <si>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</si>
  <si>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</si>
  <si>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</si>
  <si>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</si>
  <si>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</si>
  <si>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</si>
  <si>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</si>
  <si>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</si>
  <si>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</si>
  <si>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</si>
  <si>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</si>
  <si>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</si>
  <si>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</si>
  <si>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</si>
  <si>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</si>
  <si>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</si>
  <si>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</si>
  <si>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</si>
  <si>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</si>
  <si>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</si>
  <si>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</si>
  <si>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</si>
  <si>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</si>
  <si>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</si>
  <si>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</si>
  <si>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</si>
  <si>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</si>
  <si>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</si>
  <si>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</si>
  <si>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</si>
  <si>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</si>
  <si>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</si>
  <si>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</si>
  <si>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</si>
  <si>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</si>
  <si>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</si>
  <si>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</si>
  <si>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</si>
  <si>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</si>
  <si>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</si>
  <si>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</si>
  <si>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</si>
  <si>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</si>
  <si>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</si>
  <si>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</si>
  <si>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</si>
  <si>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</si>
  <si>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</si>
  <si>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</si>
  <si>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</si>
  <si>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</si>
  <si>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</si>
  <si>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</si>
  <si>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</si>
  <si>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</si>
  <si>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</si>
  <si>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</si>
  <si>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</si>
  <si>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</si>
  <si>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</si>
  <si>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</si>
  <si>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</si>
  <si>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</si>
  <si>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</si>
  <si>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</si>
  <si>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</si>
  <si>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</si>
  <si>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</si>
  <si>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</si>
  <si>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</si>
  <si>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</si>
  <si>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</si>
  <si>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</si>
  <si>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</si>
  <si>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</si>
  <si>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</si>
  <si>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</si>
  <si>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</si>
  <si>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</si>
  <si>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</si>
  <si>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</si>
  <si>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</si>
  <si>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</si>
  <si>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</si>
  <si>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</si>
  <si>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</si>
  <si>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</si>
  <si>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</si>
  <si>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</si>
  <si>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</si>
  <si>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</si>
  <si>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</si>
  <si>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</si>
  <si>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</si>
  <si>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</si>
  <si>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</si>
  <si>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</si>
  <si>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</si>
  <si>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</si>
  <si>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</si>
  <si>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</si>
  <si>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</si>
  <si>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</si>
  <si>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</si>
  <si>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</si>
  <si>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</si>
  <si>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</si>
  <si>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</si>
  <si>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</si>
  <si>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</si>
  <si>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</si>
  <si>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</si>
  <si>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</si>
  <si>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</si>
  <si>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</si>
  <si>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</si>
  <si>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</si>
  <si>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</si>
  <si>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</si>
  <si>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</si>
  <si>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</si>
  <si>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</si>
  <si>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</si>
  <si>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</si>
  <si>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</si>
  <si>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</si>
  <si>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</si>
  <si>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</si>
  <si>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</si>
  <si>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</si>
  <si>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</si>
  <si>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</si>
  <si>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</si>
  <si>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</si>
  <si>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</si>
  <si>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</si>
  <si>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</si>
  <si>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</si>
  <si>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</si>
  <si>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</si>
  <si>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</si>
  <si>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</si>
  <si>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</si>
  <si>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</si>
  <si>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</si>
  <si>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</si>
  <si>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</si>
  <si>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</si>
  <si>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</si>
  <si>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</si>
  <si>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</si>
  <si>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</si>
  <si>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</si>
  <si>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</si>
  <si>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</si>
  <si>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</si>
  <si>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</si>
  <si>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</si>
  <si>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</si>
  <si>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</si>
  <si>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</si>
  <si>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</si>
  <si>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</si>
  <si>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</si>
  <si>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</si>
  <si>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</si>
  <si>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</si>
  <si>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</si>
  <si>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</si>
  <si>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</si>
  <si>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</si>
  <si>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</si>
  <si>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</si>
  <si>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</si>
  <si>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</si>
  <si>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</si>
  <si>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</si>
  <si>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</si>
  <si>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</si>
  <si>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</si>
  <si>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</si>
  <si>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</si>
  <si>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</si>
  <si>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</si>
  <si>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</si>
  <si>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</si>
  <si>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</si>
  <si>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</si>
  <si>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</si>
  <si>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</si>
  <si>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</si>
  <si>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</si>
  <si>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</si>
  <si>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</si>
  <si>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</si>
  <si>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</si>
  <si>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</si>
  <si>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</si>
  <si>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</si>
  <si>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</si>
  <si>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</si>
  <si>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</si>
  <si>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</si>
  <si>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</si>
  <si>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</si>
  <si>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</si>
  <si>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</si>
  <si>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</si>
  <si>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</si>
  <si>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</si>
  <si>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</si>
  <si>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</si>
  <si>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</si>
  <si>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</si>
  <si>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</si>
  <si>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</si>
  <si>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</si>
  <si>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</si>
  <si>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</si>
  <si>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</si>
  <si>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</si>
  <si>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</si>
  <si>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</si>
  <si>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</si>
  <si>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</si>
  <si>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</si>
  <si>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</si>
  <si>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</si>
  <si>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</si>
  <si>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</si>
  <si>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</si>
  <si>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</si>
  <si>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</si>
  <si>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</si>
  <si>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</si>
  <si>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</si>
  <si>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</si>
  <si>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</si>
  <si>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</si>
  <si>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</si>
  <si>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</si>
  <si>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</si>
  <si>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</si>
  <si>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</si>
  <si>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</si>
  <si>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</si>
  <si>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</si>
  <si>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</si>
  <si>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</si>
  <si>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</si>
  <si>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</si>
  <si>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</si>
  <si>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</si>
  <si>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</si>
  <si>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</si>
  <si>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</si>
  <si>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</si>
  <si>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</si>
  <si>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</si>
  <si>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</si>
  <si>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</si>
  <si>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</si>
  <si>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</si>
  <si>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</si>
  <si>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</si>
  <si>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</si>
  <si>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</si>
  <si>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</si>
  <si>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</si>
  <si>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</si>
  <si>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</si>
  <si>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</si>
  <si>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</si>
  <si>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</si>
  <si>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</si>
  <si>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</si>
  <si>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</si>
  <si>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</si>
  <si>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</si>
  <si>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</si>
  <si>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</si>
  <si>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</si>
  <si>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</si>
  <si>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</si>
  <si>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</si>
  <si>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</si>
  <si>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</si>
  <si>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</si>
  <si>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</si>
  <si>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</si>
  <si>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</si>
  <si>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</si>
  <si>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</si>
  <si>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</si>
  <si>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</si>
  <si>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</si>
  <si>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</si>
  <si>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</si>
  <si>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</si>
  <si>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</si>
  <si>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</si>
  <si>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</si>
  <si>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</si>
  <si>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</si>
  <si>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</si>
  <si>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</si>
  <si>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</si>
  <si>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</si>
  <si>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</si>
  <si>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</si>
  <si>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</si>
  <si>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</si>
  <si>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</si>
  <si>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</si>
  <si>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</si>
  <si>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</si>
  <si>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</si>
  <si>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</si>
  <si>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</si>
  <si>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</si>
  <si>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</si>
  <si>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</si>
  <si>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</si>
  <si>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</si>
  <si>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</si>
  <si>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</si>
  <si>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</si>
  <si>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</si>
  <si>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</si>
  <si>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</si>
  <si>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</si>
  <si>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</si>
  <si>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</si>
  <si>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</si>
  <si>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</si>
  <si>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</si>
  <si>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</si>
  <si>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</si>
  <si>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</si>
  <si>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</si>
  <si>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</si>
  <si>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</si>
  <si>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</si>
  <si>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</si>
  <si>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</si>
  <si>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</si>
  <si>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</si>
  <si>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</si>
  <si>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</si>
  <si>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</si>
  <si>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</si>
  <si>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</si>
  <si>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</si>
  <si>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</si>
  <si>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</si>
  <si>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</si>
  <si>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</si>
  <si>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</si>
  <si>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</si>
  <si>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</si>
  <si>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</si>
  <si>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</si>
  <si>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</si>
  <si>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</si>
  <si>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</si>
  <si>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</si>
  <si>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</si>
  <si>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</si>
  <si>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</si>
  <si>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</si>
  <si>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</si>
  <si>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</si>
  <si>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</si>
  <si>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</si>
  <si>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</si>
  <si>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</si>
  <si>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</si>
  <si>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</si>
  <si>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</si>
  <si>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</si>
  <si>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</si>
  <si>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</si>
  <si>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</si>
  <si>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</si>
  <si>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</si>
  <si>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</si>
  <si>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</si>
  <si>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</si>
  <si>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</si>
  <si>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</si>
  <si>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</si>
  <si>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</si>
  <si>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</si>
  <si>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</si>
  <si>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</si>
  <si>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</si>
  <si>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</si>
  <si>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</si>
  <si>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</si>
  <si>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</si>
  <si>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</si>
  <si>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</si>
  <si>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</si>
  <si>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</si>
  <si>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</si>
  <si>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</si>
  <si>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</si>
  <si>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</si>
  <si>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</si>
  <si>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</si>
  <si>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</si>
  <si>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</si>
  <si>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</si>
  <si>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</si>
  <si>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</si>
  <si>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</si>
  <si>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</si>
  <si>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</si>
  <si>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</si>
  <si>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</si>
  <si>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</si>
  <si>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</si>
  <si>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</si>
  <si>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</si>
  <si>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</si>
  <si>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</si>
  <si>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</si>
  <si>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</si>
  <si>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</si>
  <si>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</si>
  <si>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</si>
  <si>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</si>
  <si>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</si>
  <si>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</si>
  <si>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</si>
  <si>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</si>
  <si>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</si>
  <si>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</si>
  <si>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</si>
  <si>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</si>
  <si>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</si>
  <si>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</si>
  <si>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</si>
  <si>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</si>
  <si>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</si>
  <si>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</si>
  <si>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</si>
  <si>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</si>
  <si>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</si>
  <si>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</si>
  <si>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</si>
  <si>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</si>
  <si>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</si>
  <si>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</si>
  <si>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</si>
  <si>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</si>
  <si>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</si>
  <si>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</si>
  <si>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</si>
  <si>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</si>
  <si>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</si>
  <si>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</si>
  <si>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</si>
  <si>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</si>
  <si>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</si>
  <si>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</si>
  <si>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</si>
  <si>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</si>
  <si>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</si>
  <si>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</si>
  <si>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</si>
  <si>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</si>
  <si>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</si>
  <si>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</si>
  <si>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</si>
  <si>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</si>
  <si>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</si>
  <si>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</si>
  <si>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</si>
  <si>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</si>
  <si>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</si>
  <si>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</si>
  <si>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</si>
  <si>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</si>
  <si>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</si>
  <si>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</si>
  <si>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</si>
  <si>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</si>
  <si>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</si>
  <si>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</si>
  <si>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</si>
  <si>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</si>
  <si>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</si>
  <si>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</si>
  <si>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</si>
  <si>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</si>
  <si>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</si>
  <si>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</si>
  <si>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</si>
  <si>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</si>
  <si>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</si>
  <si>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</si>
  <si>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</si>
  <si>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</si>
  <si>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</si>
  <si>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</si>
  <si>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</si>
  <si>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</si>
  <si>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</si>
  <si>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</si>
  <si>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</si>
  <si>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</si>
  <si>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</si>
  <si>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</si>
  <si>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</si>
  <si>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</si>
  <si>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</si>
  <si>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</si>
  <si>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</si>
  <si>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</si>
  <si>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</si>
  <si>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</si>
  <si>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</si>
  <si>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</si>
  <si>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</si>
  <si>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</si>
  <si>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</si>
  <si>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</si>
  <si>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</si>
  <si>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</si>
  <si>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</si>
  <si>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</si>
  <si>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</si>
  <si>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</si>
  <si>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</si>
  <si>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</si>
  <si>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</si>
  <si>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</si>
  <si>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</si>
  <si>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</si>
  <si>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</si>
  <si>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</si>
  <si>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</si>
  <si>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</si>
  <si>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</si>
  <si>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</si>
  <si>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</si>
  <si>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</si>
  <si>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</si>
  <si>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</si>
  <si>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</si>
  <si>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</si>
  <si>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</si>
  <si>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</si>
  <si>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</si>
  <si>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</si>
  <si>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</si>
  <si>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</si>
  <si>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</si>
  <si>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</si>
  <si>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</si>
  <si>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</si>
  <si>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</si>
  <si>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</si>
  <si>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</si>
  <si>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</si>
  <si>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</si>
  <si>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</si>
  <si>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</si>
  <si>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</si>
  <si>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</si>
  <si>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</si>
  <si>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</si>
  <si>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</si>
  <si>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</si>
  <si>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</si>
  <si>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</si>
  <si>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</si>
  <si>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</si>
  <si>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</si>
  <si>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</si>
  <si>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</si>
  <si>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</si>
  <si>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</si>
  <si>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</si>
  <si>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</si>
  <si>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</si>
  <si>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</si>
  <si>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</si>
  <si>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</si>
  <si>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</si>
  <si>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</si>
  <si>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</si>
  <si>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</si>
  <si>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</si>
  <si>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</si>
  <si>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</si>
  <si>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</si>
  <si>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</si>
  <si>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</si>
  <si>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</si>
  <si>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</si>
  <si>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</si>
  <si>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</si>
  <si>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</si>
  <si>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</si>
  <si>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</si>
  <si>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</si>
  <si>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</si>
  <si>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</si>
  <si>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</si>
  <si>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</si>
  <si>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</si>
  <si>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</si>
  <si>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</si>
  <si>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</si>
  <si>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</si>
  <si>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</si>
  <si>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</si>
  <si>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</si>
  <si>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</si>
  <si>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</si>
  <si>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</si>
  <si>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</si>
  <si>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</si>
  <si>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</si>
  <si>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</si>
  <si>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</si>
  <si>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</si>
  <si>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</si>
  <si>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</si>
  <si>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</si>
  <si>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</si>
  <si>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</si>
  <si>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</si>
  <si>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</si>
  <si>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</si>
  <si>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</si>
  <si>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</si>
  <si>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</si>
  <si>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</si>
  <si>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</si>
  <si>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</si>
  <si>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</si>
  <si>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</si>
  <si>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</si>
  <si>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</si>
  <si>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</si>
  <si>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</si>
  <si>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</si>
  <si>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</si>
  <si>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</si>
  <si>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</si>
  <si>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</si>
  <si>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</si>
  <si>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</si>
  <si>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</si>
  <si>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</si>
  <si>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</si>
  <si>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</si>
  <si>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</si>
  <si>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</si>
  <si>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</si>
  <si>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</si>
  <si>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</si>
  <si>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</si>
  <si>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</si>
  <si>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</si>
  <si>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</si>
  <si>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</si>
  <si>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</si>
  <si>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</si>
  <si>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</si>
  <si>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</si>
  <si>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</si>
  <si>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</si>
  <si>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</si>
  <si>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</si>
  <si>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</si>
  <si>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</si>
  <si>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</si>
  <si>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</si>
  <si>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</si>
  <si>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</si>
  <si>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</si>
  <si>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</si>
  <si>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</si>
  <si>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</si>
  <si>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</si>
  <si>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</si>
  <si>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</si>
  <si>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</si>
  <si>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</si>
  <si>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</si>
  <si>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</si>
  <si>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</si>
  <si>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</si>
  <si>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</si>
  <si>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</si>
  <si>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</si>
  <si>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</si>
  <si>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</si>
  <si>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</si>
  <si>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</si>
  <si>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</si>
  <si>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</si>
  <si>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</si>
  <si>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</si>
  <si>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</si>
  <si>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</si>
  <si>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</si>
  <si>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</si>
  <si>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</si>
  <si>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</si>
  <si>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</si>
  <si>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</si>
  <si>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</si>
  <si>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</si>
  <si>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</si>
  <si>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</si>
  <si>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</si>
  <si>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</si>
  <si>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</si>
  <si>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</si>
  <si>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</si>
  <si>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</si>
  <si>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</si>
  <si>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</si>
  <si>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</si>
  <si>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</si>
  <si>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</si>
  <si>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</si>
  <si>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</si>
  <si>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</si>
  <si>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</si>
  <si>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</si>
  <si>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</si>
  <si>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</si>
  <si>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</si>
  <si>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</si>
  <si>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</si>
  <si>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</si>
  <si>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</si>
  <si>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</si>
  <si>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</si>
  <si>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</si>
  <si>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</si>
  <si>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</si>
  <si>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</si>
  <si>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</si>
  <si>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</si>
  <si>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</si>
  <si>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</si>
  <si>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</si>
  <si>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</si>
  <si>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</si>
  <si>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</si>
  <si>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</si>
  <si>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</si>
  <si>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</si>
  <si>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</si>
  <si>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</si>
  <si>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</si>
  <si>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</si>
  <si>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</si>
  <si>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</si>
  <si>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</si>
  <si>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</si>
  <si>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</si>
  <si>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</si>
  <si>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</si>
  <si>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</si>
  <si>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</si>
  <si>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</si>
  <si>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</si>
  <si>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</si>
  <si>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</si>
  <si>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</si>
  <si>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</si>
  <si>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</si>
  <si>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</si>
  <si>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</si>
  <si>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</si>
  <si>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</si>
  <si>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</si>
  <si>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</si>
  <si>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</si>
  <si>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</si>
  <si>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</si>
  <si>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</si>
  <si>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</si>
  <si>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</si>
  <si>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</si>
  <si>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</si>
  <si>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</si>
  <si>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</si>
  <si>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</si>
  <si>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</si>
  <si>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</si>
  <si>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</si>
  <si>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</si>
  <si>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</si>
  <si>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</si>
  <si>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</si>
  <si>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</si>
  <si>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</si>
  <si>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</si>
  <si>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</si>
  <si>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</si>
  <si>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</si>
  <si>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</si>
  <si>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</si>
  <si>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</si>
  <si>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</si>
  <si>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</si>
  <si>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</si>
  <si>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</si>
  <si>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</si>
  <si>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</si>
  <si>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</si>
  <si>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</si>
  <si>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</si>
  <si>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</si>
  <si>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</si>
  <si>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</si>
  <si>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</si>
  <si>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</si>
  <si>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</si>
  <si>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</si>
  <si>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</si>
  <si>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</si>
  <si>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</si>
  <si>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</si>
  <si>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</si>
  <si>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</si>
  <si>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</si>
  <si>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</si>
  <si>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</si>
  <si>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</si>
  <si>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</si>
  <si>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</si>
  <si>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</si>
  <si>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</si>
  <si>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</si>
  <si>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</si>
  <si>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</si>
  <si>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</si>
  <si>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</si>
  <si>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</si>
  <si>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</si>
  <si>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</si>
  <si>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</si>
  <si>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</si>
  <si>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</si>
  <si>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</si>
  <si>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</si>
  <si>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</si>
  <si>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</si>
  <si>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</si>
  <si>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</si>
  <si>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</si>
  <si>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</si>
  <si>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</si>
  <si>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</si>
  <si>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</si>
  <si>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</si>
  <si>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</si>
  <si>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</si>
  <si>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</si>
  <si>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</si>
  <si>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</si>
  <si>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</si>
  <si>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</si>
  <si>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</si>
  <si>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</si>
  <si>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</si>
  <si>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</si>
  <si>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</si>
  <si>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</si>
  <si>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</si>
  <si>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</si>
  <si>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</si>
  <si>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</si>
  <si>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</si>
  <si>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</si>
  <si>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</si>
  <si>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</si>
  <si>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</si>
  <si>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</si>
  <si>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</si>
  <si>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</si>
  <si>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</si>
  <si>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</si>
  <si>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</si>
  <si>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</si>
  <si>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</si>
  <si>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</si>
  <si>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</si>
  <si>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</si>
  <si>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</si>
  <si>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</si>
  <si>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</si>
  <si>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</si>
  <si>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</si>
  <si>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</si>
  <si>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</si>
  <si>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</si>
  <si>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</si>
  <si>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</si>
  <si>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</si>
  <si>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</si>
  <si>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</si>
  <si>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</si>
  <si>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</si>
  <si>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</si>
  <si>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</si>
  <si>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</si>
  <si>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</si>
  <si>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</si>
  <si>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</si>
  <si>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</si>
  <si>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</si>
  <si>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</si>
  <si>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</si>
  <si>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</si>
  <si>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</si>
  <si>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</si>
  <si>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</si>
  <si>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</si>
  <si>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</si>
  <si>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</si>
  <si>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</si>
  <si>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</si>
  <si>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</si>
  <si>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</si>
  <si>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</si>
  <si>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</si>
  <si>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</si>
  <si>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</si>
  <si>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</si>
  <si>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</si>
  <si>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</si>
  <si>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</si>
  <si>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</si>
  <si>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</si>
  <si>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</si>
  <si>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</si>
  <si>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</si>
  <si>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</si>
  <si>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</si>
  <si>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</si>
  <si>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</si>
  <si>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</si>
  <si>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</si>
  <si>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</si>
  <si>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</si>
  <si>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</si>
  <si>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</si>
  <si>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</si>
  <si>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</si>
  <si>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</si>
  <si>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</si>
  <si>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</si>
  <si>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</si>
  <si>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</si>
  <si>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</si>
  <si>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</si>
  <si>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</si>
  <si>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</si>
  <si>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</si>
  <si>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</si>
  <si>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</si>
  <si>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</si>
  <si>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</si>
  <si>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</si>
  <si>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</si>
  <si>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</si>
  <si>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</si>
  <si>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</si>
  <si>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</si>
  <si>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</si>
  <si>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</si>
  <si>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</si>
  <si>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</si>
  <si>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</si>
  <si>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</si>
  <si>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</si>
  <si>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</si>
  <si>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</si>
  <si>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</si>
  <si>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</si>
  <si>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</si>
  <si>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</si>
  <si>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</si>
  <si>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</si>
  <si>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</si>
  <si>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</si>
  <si>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</si>
  <si>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</si>
  <si>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</si>
  <si>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</si>
  <si>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</si>
  <si>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</si>
  <si>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</si>
  <si>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</si>
  <si>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</si>
  <si>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</si>
  <si>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</si>
  <si>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</si>
  <si>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</si>
  <si>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</si>
  <si>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</si>
  <si>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</si>
  <si>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</si>
  <si>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</si>
  <si>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</si>
  <si>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</si>
  <si>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</si>
  <si>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</si>
  <si>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</si>
  <si>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</si>
  <si>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</si>
  <si>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</si>
  <si>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</si>
  <si>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</si>
  <si>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</si>
  <si>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</si>
  <si>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</si>
  <si>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</si>
  <si>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</si>
  <si>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</si>
  <si>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</si>
  <si>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</si>
  <si>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</si>
  <si>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</si>
  <si>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</si>
  <si>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</si>
  <si>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</si>
  <si>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</si>
  <si>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</si>
  <si>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</si>
  <si>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</si>
  <si>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</si>
  <si>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</si>
  <si>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</si>
  <si>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</si>
  <si>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</si>
  <si>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</si>
  <si>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</si>
  <si>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</si>
  <si>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</si>
  <si>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</si>
  <si>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</si>
  <si>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</si>
  <si>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</si>
  <si>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</si>
  <si>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</si>
  <si>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</si>
  <si>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</si>
  <si>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</si>
  <si>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</si>
  <si>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</si>
  <si>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</si>
  <si>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</si>
  <si>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</si>
  <si>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</si>
  <si>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</si>
  <si>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</si>
  <si>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</si>
  <si>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</si>
  <si>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</si>
  <si>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</si>
  <si>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</si>
  <si>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</si>
  <si>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</si>
  <si>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</si>
  <si>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</si>
  <si>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</si>
  <si>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</si>
  <si>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</si>
  <si>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</si>
  <si>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</si>
  <si>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</si>
  <si>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</si>
  <si>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</si>
  <si>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</si>
  <si>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</si>
  <si>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</si>
  <si>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</si>
  <si>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</si>
  <si>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</si>
  <si>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</si>
  <si>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</si>
  <si>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</si>
  <si>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</si>
  <si>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</si>
  <si>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</si>
  <si>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</si>
  <si>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</si>
  <si>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</si>
  <si>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</si>
  <si>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</si>
  <si>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</si>
  <si>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</si>
  <si>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</si>
  <si>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</si>
  <si>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</si>
  <si>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</si>
  <si>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</si>
  <si>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</si>
  <si>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</si>
  <si>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</si>
  <si>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</si>
  <si>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</si>
  <si>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</si>
  <si>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</si>
  <si>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</si>
  <si>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</si>
  <si>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</si>
  <si>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</si>
  <si>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</si>
  <si>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</si>
  <si>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</si>
  <si>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</si>
  <si>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</si>
  <si>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</si>
  <si>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</si>
  <si>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</si>
  <si>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</si>
  <si>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</si>
  <si>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</si>
  <si>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</si>
  <si>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</si>
  <si>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</si>
  <si>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</si>
  <si>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</si>
  <si>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</si>
  <si>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</si>
  <si>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</si>
  <si>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</si>
  <si>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</si>
  <si>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</si>
  <si>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</si>
  <si>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</si>
  <si>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</si>
  <si>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</si>
  <si>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</si>
  <si>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</si>
  <si>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</si>
  <si>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</si>
  <si>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</si>
  <si>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</si>
  <si>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</si>
  <si>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</si>
  <si>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</si>
  <si>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</si>
  <si>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</si>
  <si>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</si>
  <si>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</si>
  <si>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</si>
  <si>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</si>
  <si>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</si>
  <si>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</si>
  <si>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</si>
  <si>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</si>
  <si>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</si>
  <si>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</si>
  <si>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</si>
  <si>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</si>
  <si>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</si>
  <si>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</si>
  <si>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</si>
  <si>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</si>
  <si>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</si>
  <si>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</si>
  <si>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</si>
  <si>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</si>
  <si>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</si>
  <si>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</si>
  <si>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</si>
  <si>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</si>
  <si>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</si>
  <si>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</si>
  <si>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</si>
  <si>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</si>
  <si>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</si>
  <si>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</si>
  <si>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</si>
  <si>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</si>
  <si>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</si>
  <si>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</si>
  <si>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</si>
  <si>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</si>
  <si>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</si>
  <si>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</si>
  <si>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</si>
  <si>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</si>
  <si>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</si>
  <si>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</si>
  <si>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</si>
  <si>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</si>
  <si>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</si>
  <si>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</si>
  <si>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</si>
  <si>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</si>
  <si>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</si>
  <si>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</si>
  <si>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</si>
  <si>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</si>
  <si>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</si>
  <si>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</si>
  <si>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</si>
  <si>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</si>
  <si>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</si>
  <si>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</si>
  <si>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</si>
  <si>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</si>
  <si>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</si>
  <si>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</si>
  <si>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</si>
  <si>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</si>
  <si>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</si>
  <si>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</si>
  <si>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</si>
  <si>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</si>
  <si>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</si>
  <si>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</si>
  <si>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</si>
  <si>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</si>
  <si>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</si>
  <si>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</si>
  <si>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</si>
  <si>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</si>
  <si>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</si>
  <si>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</si>
  <si>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</si>
  <si>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</si>
  <si>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</si>
  <si>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</si>
  <si>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</si>
  <si>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</si>
  <si>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</si>
  <si>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</si>
  <si>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</si>
  <si>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</si>
  <si>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</si>
  <si>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</si>
  <si>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</si>
  <si>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</si>
  <si>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</si>
  <si>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</si>
  <si>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</si>
  <si>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</si>
  <si>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</si>
  <si>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</si>
  <si>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</si>
  <si>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</si>
  <si>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</si>
  <si>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</si>
  <si>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</si>
  <si>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</si>
  <si>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</si>
  <si>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</si>
  <si>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</si>
  <si>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</si>
  <si>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</si>
  <si>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</si>
  <si>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</si>
  <si>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</si>
  <si>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</si>
  <si>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</si>
  <si>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</si>
  <si>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</si>
  <si>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</si>
  <si>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</si>
  <si>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</si>
  <si>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</si>
  <si>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</si>
  <si>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</si>
  <si>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</si>
  <si>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</si>
  <si>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</si>
  <si>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</si>
  <si>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</si>
  <si>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</si>
  <si>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</si>
  <si>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</si>
  <si>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</si>
  <si>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</si>
  <si>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</si>
  <si>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</si>
  <si>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</si>
  <si>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</si>
  <si>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</si>
  <si>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</si>
  <si>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</si>
  <si>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</si>
  <si>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</si>
  <si>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</si>
  <si>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</si>
  <si>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</si>
  <si>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</si>
  <si>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</si>
  <si>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</si>
  <si>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</si>
  <si>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</si>
  <si>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</si>
  <si>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</si>
  <si>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</si>
  <si>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</si>
  <si>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</si>
  <si>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</si>
  <si>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</si>
  <si>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</si>
  <si>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</si>
  <si>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</si>
  <si>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</si>
  <si>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</si>
  <si>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</si>
  <si>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</si>
  <si>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</si>
  <si>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</si>
  <si>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</si>
  <si>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</si>
  <si>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</si>
  <si>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</si>
  <si>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</si>
  <si>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</si>
  <si>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</si>
  <si>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</si>
  <si>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</si>
  <si>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</si>
  <si>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</si>
  <si>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</si>
  <si>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</si>
  <si>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</si>
  <si>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</si>
  <si>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</si>
  <si>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</si>
  <si>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</si>
  <si>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</si>
  <si>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</si>
  <si>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</si>
  <si>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</si>
  <si>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</si>
  <si>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</si>
  <si>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</si>
  <si>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</si>
  <si>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</si>
  <si>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</si>
  <si>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</si>
  <si>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</si>
  <si>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</si>
  <si>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</si>
  <si>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</si>
  <si>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</si>
  <si>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</si>
  <si>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</si>
  <si>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</si>
  <si>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</si>
  <si>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</si>
  <si>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</si>
  <si>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</si>
  <si>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</si>
  <si>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</si>
  <si>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</si>
  <si>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</si>
  <si>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</si>
  <si>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</si>
  <si>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</si>
  <si>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</si>
  <si>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</si>
  <si>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</si>
  <si>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</si>
  <si>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</si>
  <si>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</si>
  <si>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</si>
  <si>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</si>
  <si>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</si>
  <si>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</si>
  <si>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</si>
  <si>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</si>
  <si>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</si>
  <si>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</si>
  <si>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</si>
  <si>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</si>
  <si>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</si>
  <si>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</si>
  <si>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</si>
  <si>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</si>
  <si>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</si>
  <si>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</si>
  <si>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</si>
  <si>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</si>
  <si>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</si>
  <si>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</si>
  <si>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</si>
  <si>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</si>
  <si>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</si>
  <si>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</si>
  <si>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</si>
  <si>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</si>
  <si>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</si>
  <si>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</si>
  <si>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</si>
  <si>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</si>
  <si>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</si>
  <si>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</si>
  <si>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</si>
  <si>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</si>
  <si>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</si>
  <si>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</si>
  <si>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</si>
  <si>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</si>
  <si>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</si>
  <si>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</si>
  <si>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</si>
  <si>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</si>
  <si>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</si>
  <si>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</si>
  <si>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</si>
  <si>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</si>
  <si>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</si>
  <si>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</si>
  <si>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</si>
  <si>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</si>
  <si>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</si>
  <si>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</si>
  <si>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</si>
  <si>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</si>
  <si>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</si>
  <si>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</si>
  <si>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</si>
  <si>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</si>
  <si>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</si>
  <si>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</si>
  <si>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</si>
  <si>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</si>
  <si>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</si>
  <si>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</si>
  <si>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</si>
  <si>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</si>
  <si>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</si>
  <si>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</si>
  <si>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</si>
  <si>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</si>
  <si>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</si>
  <si>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</si>
  <si>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</si>
  <si>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</si>
  <si>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</si>
  <si>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</si>
  <si>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</si>
  <si>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</si>
  <si>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</si>
  <si>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</si>
  <si>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</si>
  <si>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</si>
  <si>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</si>
  <si>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</si>
  <si>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</si>
  <si>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</si>
  <si>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</si>
  <si>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</si>
  <si>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</si>
  <si>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</si>
  <si>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</si>
  <si>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</si>
  <si>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</si>
  <si>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</si>
  <si>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</si>
  <si>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</si>
  <si>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</si>
  <si>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</si>
  <si>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</si>
  <si>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</si>
  <si>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</si>
  <si>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</si>
  <si>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</si>
  <si>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</si>
  <si>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</si>
  <si>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</si>
  <si>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</si>
  <si>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</si>
  <si>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</si>
  <si>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</si>
  <si>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</si>
  <si>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</si>
  <si>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</si>
  <si>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</si>
  <si>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</si>
  <si>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</si>
  <si>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</si>
  <si>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</si>
  <si>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</si>
  <si>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</si>
  <si>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</si>
  <si>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</si>
  <si>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</si>
  <si>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</si>
  <si>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</si>
  <si>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</si>
  <si>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</si>
  <si>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</si>
  <si>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</si>
  <si>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</si>
  <si>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</si>
  <si>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</si>
  <si>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</si>
  <si>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</si>
  <si>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</si>
  <si>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</si>
  <si>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</si>
  <si>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</si>
  <si>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</si>
  <si>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</si>
  <si>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</si>
  <si>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</si>
  <si>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</si>
  <si>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</si>
  <si>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</si>
  <si>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</si>
  <si>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</si>
  <si>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</si>
  <si>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</si>
  <si>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</si>
  <si>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</si>
  <si>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</si>
  <si>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</si>
  <si>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</si>
  <si>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</si>
  <si>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</si>
  <si>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</si>
  <si>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</si>
  <si>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</si>
  <si>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</si>
  <si>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</si>
  <si>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</si>
  <si>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</si>
  <si>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</si>
  <si>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</si>
  <si>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</si>
  <si>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</si>
  <si>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</si>
  <si>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</si>
  <si>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</si>
  <si>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</si>
  <si>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</si>
  <si>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</si>
  <si>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</si>
  <si>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</si>
  <si>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</si>
  <si>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</si>
  <si>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</si>
  <si>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</si>
  <si>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</si>
  <si>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</si>
  <si>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</si>
  <si>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</si>
  <si>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</si>
  <si>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</si>
  <si>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</si>
  <si>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</si>
  <si>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</si>
  <si>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</si>
  <si>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</si>
  <si>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</si>
  <si>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</si>
  <si>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</si>
  <si>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</si>
  <si>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</si>
  <si>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</si>
  <si>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</si>
  <si>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</si>
  <si>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</si>
  <si>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</si>
  <si>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</si>
  <si>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</si>
  <si>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</si>
  <si>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</si>
  <si>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</si>
  <si>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</si>
  <si>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</si>
  <si>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</si>
  <si>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</si>
  <si>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</si>
  <si>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</si>
  <si>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</si>
  <si>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</si>
  <si>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</si>
  <si>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</si>
  <si>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</si>
  <si>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</si>
  <si>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</si>
  <si>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</si>
  <si>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</si>
  <si>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</si>
  <si>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</si>
  <si>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</si>
  <si>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</si>
  <si>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</si>
  <si>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</si>
  <si>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</si>
  <si>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</si>
  <si>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</si>
  <si>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</si>
  <si>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</si>
  <si>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</si>
  <si>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</si>
  <si>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</si>
  <si>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</si>
  <si>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</si>
  <si>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</si>
  <si>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</si>
  <si>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</si>
  <si>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</si>
  <si>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</si>
  <si>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</si>
  <si>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</si>
  <si>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</si>
  <si>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</si>
  <si>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</si>
  <si>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</si>
  <si>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</si>
  <si>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</si>
  <si>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</si>
  <si>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</si>
  <si>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</si>
  <si>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</si>
  <si>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</si>
  <si>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</si>
  <si>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</si>
  <si>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</si>
  <si>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</si>
  <si>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</si>
  <si>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</si>
  <si>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</si>
  <si>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</si>
  <si>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</si>
  <si>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</si>
  <si>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</si>
  <si>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</si>
  <si>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</si>
  <si>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</si>
  <si>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</si>
  <si>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</si>
  <si>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</si>
  <si>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</si>
  <si>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</si>
  <si>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</si>
  <si>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</si>
  <si>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</si>
  <si>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</si>
  <si>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</si>
  <si>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</si>
  <si>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</si>
  <si>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</si>
  <si>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</si>
  <si>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</si>
  <si>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</si>
  <si>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</si>
  <si>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</si>
  <si>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</si>
  <si>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</si>
  <si>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</si>
  <si>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</si>
  <si>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</si>
  <si>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</si>
  <si>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</si>
  <si>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</si>
  <si>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</si>
  <si>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</si>
  <si>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</si>
  <si>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</si>
  <si>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</si>
  <si>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</si>
  <si>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</si>
  <si>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</si>
  <si>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</si>
  <si>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</si>
  <si>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</si>
  <si>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</si>
  <si>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</si>
  <si>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</si>
  <si>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</si>
  <si>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</si>
  <si>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</si>
  <si>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</si>
  <si>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</si>
  <si>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</si>
  <si>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</si>
  <si>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</si>
  <si>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</si>
  <si>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</si>
  <si>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</si>
  <si>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</si>
  <si>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</si>
  <si>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</si>
  <si>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</si>
  <si>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</si>
  <si>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</si>
  <si>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</si>
  <si>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</si>
  <si>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</si>
  <si>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</si>
  <si>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</si>
  <si>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</si>
  <si>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</si>
  <si>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</si>
  <si>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</si>
  <si>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</si>
  <si>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</si>
  <si>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</si>
  <si>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</si>
  <si>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</si>
  <si>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</si>
  <si>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</si>
  <si>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</si>
  <si>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</si>
  <si>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</si>
  <si>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</si>
  <si>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</si>
  <si>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</si>
  <si>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</si>
  <si>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</si>
  <si>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</si>
  <si>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</si>
  <si>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</si>
  <si>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</si>
  <si>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</si>
  <si>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</si>
  <si>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</si>
  <si>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</si>
  <si>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</si>
  <si>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</si>
  <si>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</si>
  <si>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</si>
  <si>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</si>
  <si>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</si>
  <si>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</si>
  <si>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</si>
  <si>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</si>
  <si>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</si>
  <si>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</si>
  <si>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</si>
  <si>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</si>
  <si>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</si>
  <si>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</si>
  <si>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</si>
  <si>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</si>
  <si>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</si>
  <si>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</si>
  <si>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</si>
  <si>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</si>
  <si>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</si>
  <si>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</si>
  <si>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</si>
  <si>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</si>
  <si>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</si>
  <si>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</si>
  <si>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</si>
  <si>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</si>
  <si>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</si>
  <si>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</si>
  <si>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</si>
  <si>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</si>
  <si>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</si>
  <si>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</si>
  <si>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</si>
  <si>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</si>
  <si>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</si>
  <si>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</si>
  <si>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</si>
  <si>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</si>
  <si>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</si>
  <si>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</si>
  <si>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</si>
  <si>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</si>
  <si>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</si>
  <si>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</si>
  <si>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</si>
  <si>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</si>
  <si>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</si>
  <si>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</si>
  <si>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</si>
  <si>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</si>
  <si>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</si>
  <si>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</si>
  <si>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</si>
  <si>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</si>
  <si>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</si>
  <si>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</si>
  <si>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</si>
  <si>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</si>
  <si>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</si>
  <si>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</si>
  <si>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</si>
  <si>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</si>
  <si>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</si>
  <si>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</si>
  <si>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</si>
  <si>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</si>
  <si>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</si>
  <si>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</si>
  <si>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</si>
  <si>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</si>
  <si>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</si>
  <si>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</si>
  <si>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</si>
  <si>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</si>
  <si>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</si>
  <si>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</si>
  <si>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</si>
  <si>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</si>
  <si>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</si>
  <si>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</si>
  <si>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</si>
  <si>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</si>
  <si>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</si>
  <si>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</si>
  <si>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</si>
  <si>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</si>
  <si>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</si>
  <si>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</si>
  <si>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</si>
  <si>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</si>
  <si>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</si>
  <si>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</si>
  <si>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</si>
  <si>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</si>
  <si>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</si>
  <si>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</si>
  <si>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</si>
  <si>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</si>
  <si>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</si>
  <si>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</si>
  <si>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</si>
  <si>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</si>
  <si>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</si>
  <si>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</si>
  <si>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</si>
  <si>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</si>
  <si>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</si>
  <si>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</si>
  <si>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</si>
  <si>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</si>
  <si>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</si>
  <si>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</si>
  <si>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</si>
  <si>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</si>
  <si>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</si>
  <si>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</si>
  <si>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</si>
  <si>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</si>
  <si>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</si>
  <si>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</si>
  <si>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</si>
  <si>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</si>
  <si>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</si>
  <si>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</si>
  <si>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</si>
  <si>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</si>
  <si>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</si>
  <si>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</si>
  <si>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</si>
  <si>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</si>
  <si>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</si>
  <si>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</si>
  <si>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</si>
  <si>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</si>
  <si>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</si>
  <si>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</si>
  <si>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</si>
  <si>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</si>
  <si>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</si>
  <si>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</si>
  <si>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</si>
  <si>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</si>
  <si>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</si>
  <si>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</si>
  <si>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</si>
  <si>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</si>
  <si>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</si>
  <si>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</si>
  <si>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</si>
  <si>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</si>
  <si>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</si>
  <si>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</si>
  <si>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</si>
  <si>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</si>
  <si>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</si>
  <si>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</si>
  <si>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</si>
  <si>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</si>
  <si>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</si>
  <si>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</si>
  <si>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</si>
  <si>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</si>
  <si>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</si>
  <si>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</si>
  <si>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</si>
  <si>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</si>
  <si>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</si>
  <si>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</si>
  <si>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</si>
  <si>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</si>
  <si>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</si>
  <si>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</si>
  <si>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</si>
  <si>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</si>
  <si>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</si>
  <si>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</si>
  <si>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</si>
  <si>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</si>
  <si>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</si>
  <si>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</si>
  <si>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</si>
  <si>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</si>
  <si>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</si>
  <si>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</si>
  <si>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</si>
  <si>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</si>
  <si>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</si>
  <si>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</si>
  <si>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</si>
  <si>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</si>
  <si>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</si>
  <si>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</si>
  <si>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</si>
  <si>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</si>
  <si>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</si>
  <si>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</si>
  <si>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</si>
  <si>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</si>
  <si>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</si>
  <si>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</si>
  <si>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</si>
  <si>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</si>
  <si>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</si>
  <si>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</si>
  <si>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</si>
  <si>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</si>
  <si>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</si>
  <si>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</si>
  <si>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</si>
  <si>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</si>
  <si>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</si>
  <si>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</si>
  <si>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</si>
  <si>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</si>
  <si>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</si>
  <si>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</si>
  <si>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</si>
  <si>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</si>
  <si>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</si>
  <si>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</si>
  <si>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</si>
  <si>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</si>
  <si>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</si>
  <si>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</si>
  <si>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</si>
  <si>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</si>
  <si>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</si>
  <si>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</si>
  <si>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</si>
  <si>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</si>
  <si>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</si>
  <si>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</si>
  <si>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</si>
  <si>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</si>
  <si>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</si>
  <si>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</si>
  <si>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</si>
  <si>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</si>
  <si>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</si>
  <si>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</si>
  <si>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</si>
  <si>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</si>
  <si>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</si>
  <si>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</si>
  <si>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</si>
  <si>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</si>
  <si>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</si>
  <si>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</si>
  <si>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</si>
  <si>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</si>
  <si>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</si>
  <si>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</si>
  <si>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</si>
  <si>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</si>
  <si>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</si>
  <si>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</si>
  <si>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</si>
  <si>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</si>
  <si>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</si>
  <si>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</si>
  <si>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</si>
  <si>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</si>
  <si>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</si>
  <si>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</si>
  <si>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</si>
  <si>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</si>
  <si>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</si>
  <si>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</si>
  <si>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</si>
  <si>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</si>
  <si>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</si>
  <si>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</si>
  <si>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</si>
  <si>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</si>
  <si>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</si>
  <si>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</si>
  <si>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</si>
  <si>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</si>
  <si>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</si>
  <si>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</si>
  <si>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</si>
  <si>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</si>
  <si>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</si>
  <si>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</si>
  <si>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</si>
  <si>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</si>
  <si>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</si>
  <si>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</si>
  <si>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</si>
  <si>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</si>
  <si>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</si>
  <si>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</si>
  <si>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</si>
  <si>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</si>
  <si>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</si>
  <si>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</si>
  <si>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</si>
  <si>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</si>
  <si>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</si>
  <si>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</si>
  <si>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</si>
  <si>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</si>
  <si>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</si>
  <si>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</si>
  <si>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</si>
  <si>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</si>
  <si>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</si>
  <si>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</si>
  <si>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</si>
  <si>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</si>
  <si>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</si>
  <si>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</si>
  <si>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</si>
  <si>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</si>
  <si>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</si>
  <si>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</si>
  <si>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</si>
  <si>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</si>
  <si>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</si>
  <si>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</si>
  <si>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</si>
  <si>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</si>
  <si>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</si>
  <si>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</si>
  <si>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</si>
  <si>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</si>
  <si>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</si>
  <si>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</si>
  <si>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</si>
  <si>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</si>
  <si>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</si>
  <si>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</si>
  <si>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</si>
  <si>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</si>
  <si>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</si>
  <si>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</si>
  <si>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</si>
  <si>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</si>
  <si>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</si>
  <si>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</si>
  <si>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</si>
  <si>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</si>
  <si>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</si>
  <si>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</si>
  <si>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</si>
  <si>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</si>
  <si>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</si>
  <si>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</si>
  <si>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</si>
  <si>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</si>
  <si>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</si>
  <si>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</si>
  <si>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</si>
  <si>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</si>
  <si>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</si>
  <si>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</si>
  <si>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</si>
  <si>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</si>
  <si>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</si>
  <si>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</si>
  <si>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</si>
  <si>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</si>
  <si>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</si>
  <si>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</si>
  <si>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</si>
  <si>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</si>
  <si>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</si>
  <si>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</si>
  <si>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</si>
  <si>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</si>
  <si>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</si>
  <si>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</si>
  <si>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</si>
  <si>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</si>
  <si>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</si>
  <si>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</si>
  <si>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</si>
  <si>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</si>
  <si>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</si>
  <si>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</si>
  <si>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</si>
  <si>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</si>
  <si>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</si>
  <si>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</si>
  <si>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</si>
  <si>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</si>
  <si>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</si>
  <si>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</si>
  <si>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</si>
  <si>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</si>
  <si>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</si>
  <si>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</si>
  <si>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</si>
  <si>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</si>
  <si>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</si>
  <si>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</si>
  <si>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</si>
  <si>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</si>
  <si>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</si>
  <si>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</si>
  <si>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</si>
  <si>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</si>
  <si>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</si>
  <si>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</si>
  <si>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</si>
  <si>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</si>
  <si>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</si>
  <si>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</si>
  <si>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</si>
  <si>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</si>
  <si>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</si>
  <si>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</si>
  <si>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</si>
  <si>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</si>
  <si>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</si>
  <si>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</si>
  <si>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</si>
  <si>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</si>
  <si>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</si>
  <si>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</si>
  <si>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</si>
  <si>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</si>
  <si>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</si>
  <si>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</si>
  <si>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</si>
  <si>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</si>
  <si>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</si>
  <si>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</si>
  <si>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</si>
  <si>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</si>
  <si>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</si>
  <si>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</si>
  <si>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</si>
  <si>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</si>
  <si>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</si>
  <si>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</si>
  <si>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</si>
  <si>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</si>
  <si>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</si>
  <si>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</si>
  <si>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</si>
  <si>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</si>
  <si>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</si>
  <si>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</si>
  <si>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</si>
  <si>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</si>
  <si>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</si>
  <si>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</si>
  <si>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</si>
  <si>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</si>
  <si>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</si>
  <si>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</si>
  <si>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</si>
  <si>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</si>
  <si>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</si>
  <si>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</si>
  <si>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</si>
  <si>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</si>
  <si>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</si>
  <si>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</si>
  <si>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</si>
  <si>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</si>
  <si>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</si>
  <si>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</si>
  <si>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</si>
  <si>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</si>
  <si>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</si>
  <si>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</si>
  <si>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</si>
  <si>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</si>
  <si>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</si>
  <si>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</si>
  <si>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</si>
  <si>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</si>
  <si>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</si>
  <si>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</si>
  <si>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</si>
  <si>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</si>
  <si>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</si>
  <si>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</si>
  <si>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</si>
  <si>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</si>
  <si>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</si>
  <si>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</si>
  <si>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</si>
  <si>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</si>
  <si>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</si>
  <si>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</si>
  <si>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</si>
  <si>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</si>
  <si>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</si>
  <si>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</si>
  <si>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</si>
  <si>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</si>
  <si>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</si>
  <si>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</si>
  <si>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</si>
  <si>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</si>
  <si>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</si>
  <si>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</si>
  <si>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</si>
  <si>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</si>
  <si>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</si>
  <si>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</si>
  <si>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</si>
  <si>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</si>
  <si>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</si>
  <si>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</si>
  <si>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</si>
  <si>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</si>
  <si>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</si>
  <si>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</si>
  <si>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</si>
  <si>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</si>
  <si>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</si>
  <si>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</si>
  <si>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</si>
  <si>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</si>
  <si>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</si>
  <si>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</si>
  <si>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</si>
  <si>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</si>
  <si>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</si>
  <si>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</si>
  <si>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</si>
  <si>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</si>
  <si>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</si>
  <si>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</si>
  <si>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</si>
  <si>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</si>
  <si>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</si>
  <si>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</si>
  <si>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</si>
  <si>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</si>
  <si>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</si>
  <si>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</si>
  <si>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</si>
  <si>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</si>
  <si>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</si>
  <si>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</si>
  <si>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</si>
  <si>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</si>
  <si>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</si>
  <si>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</si>
  <si>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</si>
  <si>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</si>
  <si>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</si>
  <si>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</si>
  <si>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</si>
  <si>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</si>
  <si>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</si>
  <si>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</si>
  <si>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</si>
  <si>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</si>
  <si>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</si>
  <si>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</si>
  <si>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</si>
  <si>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</si>
  <si>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</si>
  <si>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</si>
  <si>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</si>
  <si>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</si>
  <si>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</si>
  <si>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</si>
  <si>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</si>
  <si>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</si>
  <si>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</si>
  <si>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</si>
  <si>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</si>
  <si>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</si>
  <si>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</si>
  <si>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</si>
  <si>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</si>
  <si>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</si>
  <si>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</si>
  <si>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</si>
  <si>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</si>
  <si>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</si>
  <si>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</si>
  <si>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</si>
  <si>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</si>
  <si>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</si>
  <si>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</si>
  <si>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</si>
  <si>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</si>
  <si>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</si>
  <si>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</si>
  <si>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</si>
  <si>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</si>
  <si>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</si>
  <si>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</si>
  <si>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</si>
  <si>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</si>
  <si>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</si>
  <si>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</si>
  <si>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</si>
  <si>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</si>
  <si>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</si>
  <si>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</si>
  <si>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</si>
  <si>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</si>
  <si>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</si>
  <si>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</si>
  <si>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</si>
  <si>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</si>
  <si>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</si>
  <si>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</si>
  <si>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</si>
  <si>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</si>
  <si>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</si>
  <si>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</si>
  <si>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</si>
  <si>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</si>
  <si>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</si>
  <si>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</si>
  <si>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</si>
  <si>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</si>
  <si>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</si>
  <si>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</si>
  <si>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</si>
  <si>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</si>
  <si>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</si>
  <si>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</si>
  <si>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</si>
  <si>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</si>
  <si>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</si>
  <si>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</si>
  <si>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</si>
  <si>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</si>
  <si>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</si>
  <si>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</si>
  <si>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</si>
  <si>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</si>
  <si>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</si>
  <si>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</si>
  <si>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</si>
  <si>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</si>
  <si>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</si>
  <si>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</si>
  <si>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</si>
  <si>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</si>
  <si>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</si>
  <si>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</si>
  <si>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</si>
  <si>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</si>
  <si>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</si>
  <si>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</si>
  <si>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</si>
  <si>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</si>
  <si>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</si>
  <si>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</si>
  <si>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</si>
  <si>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</si>
  <si>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</si>
  <si>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</si>
  <si>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</si>
  <si>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</si>
  <si>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</si>
  <si>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</si>
  <si>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</si>
  <si>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</si>
  <si>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</si>
  <si>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</si>
  <si>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</si>
  <si>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</si>
  <si>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</si>
  <si>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</si>
  <si>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</si>
  <si>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</si>
  <si>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</si>
  <si>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</si>
  <si>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</si>
  <si>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</si>
  <si>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</si>
  <si>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</si>
  <si>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</si>
  <si>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</si>
  <si>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</si>
  <si>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</si>
  <si>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</si>
  <si>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</si>
  <si>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</si>
  <si>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</si>
  <si>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</si>
  <si>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</si>
  <si>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</si>
  <si>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</si>
  <si>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</si>
  <si>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</si>
  <si>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</si>
  <si>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</si>
  <si>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</si>
  <si>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</si>
  <si>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</si>
  <si>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</si>
  <si>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</si>
  <si>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</si>
  <si>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</si>
  <si>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</si>
  <si>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</si>
  <si>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</si>
  <si>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</si>
  <si>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</si>
  <si>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</si>
  <si>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</si>
  <si>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</si>
  <si>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</si>
  <si>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</si>
  <si>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</si>
  <si>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</si>
  <si>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</si>
  <si>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</si>
  <si>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</si>
  <si>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</si>
  <si>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</si>
  <si>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</si>
  <si>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</si>
  <si>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</si>
  <si>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</si>
  <si>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</si>
  <si>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</si>
  <si>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</si>
  <si>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</si>
  <si>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</si>
  <si>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</si>
  <si>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</si>
  <si>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</si>
  <si>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</si>
  <si>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</si>
  <si>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</si>
  <si>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</si>
  <si>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</si>
  <si>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</si>
  <si>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</si>
  <si>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</si>
  <si>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</si>
  <si>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</si>
  <si>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</si>
  <si>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</si>
  <si>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</si>
  <si>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</si>
  <si>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</si>
  <si>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</si>
  <si>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</si>
  <si>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</si>
  <si>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</si>
  <si>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</si>
  <si>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</si>
  <si>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</si>
  <si>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</si>
  <si>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</si>
  <si>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</si>
  <si>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</si>
  <si>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</si>
  <si>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</si>
  <si>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</si>
  <si>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</si>
  <si>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</si>
  <si>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</si>
  <si>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</si>
  <si>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</si>
  <si>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</si>
  <si>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</si>
  <si>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</si>
  <si>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</si>
  <si>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</si>
  <si>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</si>
  <si>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</si>
  <si>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</si>
  <si>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</si>
  <si>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</si>
  <si>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</si>
  <si>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</si>
  <si>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</si>
  <si>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</si>
  <si>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</si>
  <si>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</si>
  <si>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</si>
  <si>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</si>
  <si>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</si>
  <si>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</si>
  <si>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</si>
  <si>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</si>
  <si>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</si>
  <si>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</si>
  <si>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</si>
  <si>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</si>
  <si>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</si>
  <si>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</si>
  <si>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</si>
  <si>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</si>
  <si>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</si>
  <si>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</si>
  <si>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</si>
  <si>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</si>
  <si>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</si>
  <si>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</si>
  <si>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</si>
  <si>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</si>
  <si>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</si>
  <si>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</si>
  <si>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</si>
  <si>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</si>
  <si>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</si>
  <si>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</si>
  <si>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</si>
  <si>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</si>
  <si>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</si>
  <si>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</si>
  <si>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</si>
  <si>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</si>
  <si>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</si>
  <si>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</si>
  <si>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</si>
  <si>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</si>
  <si>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</si>
  <si>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</si>
  <si>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</si>
  <si>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</si>
  <si>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</si>
  <si>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</si>
  <si>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</si>
  <si>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</si>
  <si>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</si>
  <si>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</si>
  <si>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</si>
  <si>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</si>
  <si>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</si>
  <si>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</si>
  <si>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</si>
  <si>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</si>
  <si>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</si>
  <si>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</si>
  <si>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</si>
  <si>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</si>
  <si>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</si>
  <si>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</si>
  <si>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</si>
  <si>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</si>
  <si>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</si>
  <si>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</si>
  <si>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</si>
  <si>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</si>
  <si>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</si>
  <si>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</si>
  <si>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</si>
  <si>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</si>
  <si>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</si>
  <si>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</si>
  <si>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</si>
  <si>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</si>
  <si>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</si>
  <si>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</si>
  <si>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</si>
  <si>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</si>
  <si>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</si>
  <si>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</si>
  <si>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</si>
  <si>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</si>
  <si>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</si>
  <si>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</si>
  <si>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</si>
  <si>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</si>
  <si>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</si>
  <si>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</si>
  <si>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</si>
  <si>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</si>
  <si>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</si>
  <si>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</si>
  <si>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</si>
  <si>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</si>
  <si>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</si>
  <si>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</si>
  <si>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</si>
  <si>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</si>
  <si>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</si>
  <si>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</si>
  <si>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</si>
  <si>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</si>
  <si>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</si>
  <si>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</si>
  <si>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</si>
  <si>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</si>
  <si>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</si>
  <si>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</si>
  <si>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</si>
  <si>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</si>
  <si>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</si>
  <si>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</si>
  <si>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</si>
  <si>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</si>
  <si>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</si>
  <si>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</si>
  <si>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</si>
  <si>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</si>
  <si>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</si>
  <si>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</si>
  <si>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</si>
  <si>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</si>
  <si>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</si>
  <si>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</si>
  <si>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</si>
  <si>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</si>
  <si>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</si>
  <si>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</si>
  <si>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</si>
  <si>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</si>
  <si>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</si>
  <si>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</si>
  <si>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</si>
  <si>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</si>
  <si>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</si>
  <si>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</si>
  <si>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</si>
  <si>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</si>
  <si>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</si>
  <si>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</si>
  <si>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</si>
  <si>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</si>
  <si>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</si>
  <si>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</si>
  <si>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</si>
  <si>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</si>
  <si>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</si>
  <si>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</si>
  <si>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</si>
  <si>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</si>
  <si>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</si>
  <si>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</si>
  <si>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</si>
  <si>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</si>
  <si>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</si>
  <si>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</si>
  <si>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</si>
  <si>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</si>
  <si>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</si>
  <si>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</si>
  <si>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</si>
  <si>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</si>
  <si>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</si>
  <si>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</si>
  <si>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</si>
  <si>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</si>
  <si>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</si>
  <si>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</si>
  <si>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</si>
  <si>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</si>
  <si>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</si>
  <si>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</si>
  <si>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</si>
  <si>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</si>
  <si>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</si>
  <si>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</si>
  <si>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</si>
  <si>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</si>
  <si>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</si>
  <si>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</si>
  <si>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</si>
  <si>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</si>
  <si>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</si>
  <si>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</si>
  <si>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</si>
  <si>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</si>
  <si>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</si>
  <si>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</si>
  <si>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</si>
  <si>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</si>
  <si>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</si>
  <si>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</si>
  <si>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</si>
  <si>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</si>
  <si>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</si>
  <si>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</si>
  <si>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</si>
  <si>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</si>
  <si>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</si>
  <si>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</si>
  <si>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</si>
  <si>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</si>
  <si>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</si>
  <si>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</si>
  <si>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</si>
  <si>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</si>
  <si>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</si>
  <si>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</si>
  <si>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</si>
  <si>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</si>
  <si>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</si>
  <si>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</si>
  <si>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</si>
  <si>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</si>
  <si>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</si>
  <si>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</si>
  <si>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</si>
  <si>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</si>
  <si>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</si>
  <si>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</si>
  <si>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</si>
  <si>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</si>
  <si>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</si>
  <si>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</si>
  <si>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</si>
  <si>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</si>
  <si>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</si>
  <si>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</si>
  <si>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</si>
  <si>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</si>
  <si>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</si>
  <si>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</si>
  <si>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</si>
  <si>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</si>
  <si>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</si>
  <si>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</si>
  <si>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</si>
  <si>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</si>
  <si>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</si>
  <si>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</si>
  <si>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</si>
  <si>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</si>
  <si>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</si>
  <si>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</si>
  <si>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</si>
  <si>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</si>
  <si>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</si>
  <si>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</si>
  <si>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</si>
  <si>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</si>
  <si>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</si>
  <si>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</si>
  <si>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</si>
  <si>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</si>
  <si>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</si>
  <si>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</si>
  <si>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</si>
  <si>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</si>
  <si>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</si>
  <si>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</si>
  <si>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</si>
  <si>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</si>
  <si>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</si>
  <si>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</si>
  <si>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</si>
  <si>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</si>
  <si>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</si>
  <si>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</si>
  <si>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</si>
  <si>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</si>
  <si>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</si>
  <si>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</si>
  <si>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</si>
  <si>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</si>
  <si>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</si>
  <si>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</si>
  <si>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</si>
  <si>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</si>
  <si>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</si>
  <si>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</si>
  <si>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</si>
  <si>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</si>
  <si>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</si>
  <si>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</si>
  <si>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</si>
  <si>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</si>
  <si>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</si>
  <si>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</si>
  <si>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</si>
  <si>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</si>
  <si>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</si>
  <si>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</si>
  <si>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</si>
  <si>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</si>
  <si>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</si>
  <si>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</si>
  <si>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</si>
  <si>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</si>
  <si>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</si>
  <si>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</si>
  <si>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</si>
  <si>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</si>
  <si>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</si>
  <si>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</si>
  <si>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</si>
  <si>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</si>
  <si>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</si>
  <si>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</si>
  <si>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</si>
  <si>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</si>
  <si>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</si>
  <si>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</si>
  <si>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</si>
  <si>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</si>
  <si>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</si>
  <si>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</si>
  <si>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</si>
  <si>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</si>
  <si>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</si>
  <si>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</si>
  <si>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</si>
  <si>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</si>
  <si>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</si>
  <si>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</si>
  <si>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</si>
  <si>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</si>
  <si>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</si>
  <si>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</si>
  <si>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</si>
  <si>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</si>
  <si>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</si>
  <si>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</si>
  <si>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</si>
  <si>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</si>
  <si>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</si>
  <si>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</si>
  <si>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</si>
  <si>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</si>
  <si>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</si>
  <si>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</si>
  <si>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</si>
  <si>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</si>
  <si>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</si>
  <si>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</si>
  <si>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</si>
  <si>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</si>
  <si>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</si>
  <si>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</si>
  <si>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</si>
  <si>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</si>
  <si>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</si>
  <si>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</si>
  <si>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</si>
  <si>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</si>
  <si>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</si>
  <si>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</si>
  <si>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</si>
  <si>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</si>
  <si>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</si>
  <si>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</si>
  <si>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</si>
  <si>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</si>
  <si>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</si>
  <si>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</si>
  <si>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</si>
  <si>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</si>
  <si>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</si>
  <si>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</si>
  <si>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</si>
  <si>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</si>
  <si>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</si>
  <si>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</si>
  <si>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</si>
  <si>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</si>
  <si>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</si>
  <si>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</si>
  <si>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</si>
  <si>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</si>
  <si>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</si>
  <si>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</si>
  <si>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</si>
  <si>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</si>
  <si>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</si>
  <si>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</si>
  <si>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</si>
  <si>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</si>
  <si>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</si>
  <si>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</si>
  <si>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</si>
  <si>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</si>
  <si>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</si>
  <si>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</si>
  <si>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</si>
  <si>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</si>
  <si>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</si>
  <si>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</si>
  <si>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</si>
  <si>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</si>
  <si>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</si>
  <si>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</si>
  <si>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</si>
  <si>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</si>
  <si>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</si>
  <si>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</si>
  <si>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</si>
  <si>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</si>
  <si>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</si>
  <si>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</si>
  <si>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</si>
  <si>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</si>
  <si>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</si>
  <si>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</si>
  <si>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</si>
  <si>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</si>
  <si>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</si>
  <si>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</si>
  <si>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</si>
  <si>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</si>
  <si>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</si>
  <si>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</si>
  <si>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</si>
  <si>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</si>
  <si>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</si>
  <si>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</si>
  <si>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</si>
  <si>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</si>
  <si>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</si>
  <si>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</si>
  <si>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</si>
  <si>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</si>
  <si>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</si>
  <si>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</si>
  <si>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</si>
  <si>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</si>
  <si>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</si>
  <si>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</si>
  <si>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</si>
  <si>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</si>
  <si>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</si>
  <si>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</si>
  <si>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</si>
  <si>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</si>
  <si>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</si>
  <si>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</si>
  <si>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</si>
  <si>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</si>
  <si>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</si>
  <si>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</si>
  <si>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</si>
  <si>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</si>
  <si>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</si>
  <si>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</si>
  <si>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</si>
  <si>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</si>
  <si>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</si>
  <si>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</si>
  <si>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</si>
  <si>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</si>
  <si>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</si>
  <si>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</si>
  <si>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</si>
  <si>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</si>
  <si>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</si>
  <si>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</si>
  <si>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</si>
  <si>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</si>
  <si>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</si>
  <si>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</si>
  <si>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</si>
  <si>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</si>
  <si>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</si>
  <si>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</si>
  <si>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</si>
  <si>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</si>
  <si>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</si>
  <si>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</si>
  <si>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</si>
  <si>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</si>
  <si>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</si>
  <si>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</si>
  <si>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</si>
  <si>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</si>
  <si>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</si>
  <si>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</si>
  <si>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</si>
  <si>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</si>
  <si>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</si>
  <si>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</si>
  <si>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</si>
  <si>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</si>
  <si>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</si>
  <si>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</si>
  <si>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</si>
  <si>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</si>
  <si>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</si>
  <si>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</si>
  <si>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</si>
  <si>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</si>
  <si>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</si>
  <si>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</si>
  <si>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</si>
  <si>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</si>
  <si>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</si>
  <si>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</si>
  <si>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</si>
  <si>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</si>
  <si>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</si>
  <si>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</si>
  <si>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</si>
  <si>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</si>
  <si>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</si>
  <si>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</si>
  <si>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</si>
  <si>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</si>
  <si>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</si>
  <si>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</si>
  <si>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</si>
  <si>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</si>
  <si>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</si>
  <si>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</si>
  <si>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</si>
  <si>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</si>
  <si>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</si>
  <si>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</si>
  <si>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</si>
  <si>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</si>
  <si>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</si>
  <si>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</si>
  <si>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</si>
  <si>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</si>
  <si>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</si>
  <si>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</si>
  <si>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</si>
  <si>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</si>
  <si>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</si>
  <si>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</si>
  <si>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</si>
  <si>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</si>
  <si>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</si>
  <si>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</si>
  <si>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</si>
  <si>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</si>
  <si>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</si>
  <si>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</si>
  <si>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</si>
  <si>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</si>
  <si>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</si>
  <si>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</si>
  <si>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</si>
  <si>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</si>
  <si>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</si>
  <si>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</si>
  <si>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</si>
  <si>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</si>
  <si>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</si>
  <si>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</si>
  <si>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</si>
  <si>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</si>
  <si>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</si>
  <si>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</si>
  <si>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</si>
  <si>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</si>
  <si>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</si>
  <si>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</si>
  <si>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</si>
  <si>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</si>
  <si>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</si>
  <si>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</si>
  <si>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</si>
  <si>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</si>
  <si>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</si>
  <si>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</si>
  <si>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</si>
  <si>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</si>
  <si>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</si>
  <si>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</si>
  <si>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</si>
  <si>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</si>
  <si>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</si>
  <si>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</si>
  <si>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</si>
  <si>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</si>
  <si>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</si>
  <si>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</si>
  <si>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</si>
  <si>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</si>
  <si>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</si>
  <si>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</si>
  <si>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</si>
  <si>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</si>
  <si>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</si>
  <si>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</si>
  <si>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</si>
  <si>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</si>
  <si>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</si>
  <si>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</si>
  <si>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</si>
  <si>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</si>
  <si>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</si>
  <si>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</si>
  <si>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</si>
  <si>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</si>
  <si>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</si>
  <si>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</si>
  <si>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</si>
  <si>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</si>
  <si>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</si>
  <si>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</si>
  <si>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</si>
  <si>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</si>
  <si>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</si>
  <si>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</si>
  <si>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</si>
  <si>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</si>
  <si>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</si>
  <si>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</si>
  <si>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</si>
  <si>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</si>
  <si>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</si>
  <si>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</si>
  <si>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</si>
  <si>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</si>
  <si>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</si>
  <si>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</si>
  <si>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</si>
  <si>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</si>
  <si>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</si>
  <si>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</si>
  <si>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</si>
  <si>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</si>
  <si>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</si>
  <si>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</si>
  <si>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</si>
  <si>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</si>
  <si>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</si>
  <si>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</si>
  <si>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</si>
  <si>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</si>
  <si>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</si>
  <si>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</si>
  <si>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</si>
  <si>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</si>
  <si>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</si>
  <si>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</si>
  <si>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</si>
  <si>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</si>
  <si>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</si>
  <si>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</si>
  <si>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</si>
  <si>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</si>
  <si>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</si>
  <si>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</si>
  <si>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</si>
  <si>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</si>
  <si>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</si>
  <si>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</si>
  <si>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</si>
  <si>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</si>
  <si>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</si>
  <si>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</si>
  <si>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</si>
  <si>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</si>
  <si>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</si>
  <si>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</si>
  <si>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</si>
  <si>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</si>
  <si>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</si>
  <si>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</si>
  <si>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</si>
  <si>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</si>
  <si>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</si>
  <si>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</si>
  <si>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</si>
  <si>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</si>
  <si>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</si>
  <si>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</si>
  <si>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</si>
  <si>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</si>
  <si>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</si>
  <si>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</si>
  <si>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</si>
  <si>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</si>
  <si>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</si>
  <si>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</si>
  <si>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</si>
  <si>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</si>
  <si>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</si>
  <si>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</si>
  <si>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</si>
  <si>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</si>
  <si>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</si>
  <si>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</si>
  <si>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</si>
  <si>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</si>
  <si>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</si>
  <si>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</si>
  <si>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</si>
  <si>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</si>
  <si>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</si>
  <si>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</si>
  <si>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</si>
  <si>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</si>
  <si>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</si>
  <si>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</si>
  <si>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</si>
  <si>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</si>
  <si>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</si>
  <si>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</si>
  <si>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</si>
  <si>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</si>
  <si>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</si>
  <si>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</si>
  <si>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</si>
  <si>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</si>
  <si>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</si>
  <si>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</si>
  <si>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</si>
  <si>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</si>
  <si>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</si>
  <si>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</si>
  <si>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</si>
  <si>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</si>
  <si>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</si>
  <si>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</si>
  <si>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</si>
  <si>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</si>
  <si>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</si>
  <si>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</si>
  <si>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</si>
  <si>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</si>
  <si>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</si>
  <si>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</si>
  <si>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</si>
  <si>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</si>
  <si>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</si>
  <si>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</si>
  <si>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</si>
  <si>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</si>
  <si>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</si>
  <si>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</si>
  <si>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</si>
  <si>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</si>
  <si>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</si>
  <si>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</si>
  <si>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</si>
  <si>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</si>
  <si>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</si>
  <si>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</si>
  <si>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</si>
  <si>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</si>
  <si>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</si>
  <si>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</si>
  <si>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</si>
  <si>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</si>
  <si>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</si>
  <si>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</si>
  <si>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</si>
  <si>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</si>
  <si>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</si>
  <si>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</si>
  <si>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</si>
  <si>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</si>
  <si>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</si>
  <si>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</si>
  <si>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</si>
  <si>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</si>
  <si>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</si>
  <si>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</si>
  <si>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</si>
  <si>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</si>
  <si>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</si>
  <si>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</si>
  <si>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</si>
  <si>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</si>
  <si>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</si>
  <si>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</si>
  <si>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</si>
  <si>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</si>
  <si>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</si>
  <si>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</si>
  <si>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</si>
  <si>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</si>
  <si>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</si>
  <si>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</si>
  <si>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</si>
  <si>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</si>
  <si>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</si>
  <si>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</si>
  <si>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</si>
  <si>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</si>
  <si>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</si>
  <si>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</si>
  <si>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</si>
  <si>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</si>
  <si>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</si>
  <si>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</si>
  <si>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</si>
  <si>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</si>
  <si>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</si>
  <si>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</si>
  <si>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</si>
  <si>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</si>
  <si>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</si>
  <si>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</si>
  <si>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</si>
  <si>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</si>
  <si>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</si>
  <si>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</si>
  <si>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</si>
  <si>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</si>
  <si>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</si>
  <si>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</si>
  <si>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</si>
  <si>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</si>
  <si>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</si>
  <si>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</si>
  <si>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</si>
  <si>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</si>
  <si>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</si>
  <si>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</si>
  <si>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</si>
  <si>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</si>
  <si>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</si>
  <si>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</si>
  <si>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</si>
  <si>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</si>
  <si>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</si>
  <si>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</si>
  <si>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</si>
  <si>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</si>
  <si>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</si>
  <si>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</si>
  <si>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</si>
  <si>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</si>
  <si>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</si>
  <si>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</si>
  <si>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</si>
  <si>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</si>
  <si>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</si>
  <si>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</si>
  <si>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</si>
  <si>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</si>
  <si>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</si>
  <si>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</si>
  <si>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</si>
  <si>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</si>
  <si>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</si>
  <si>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</si>
  <si>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</si>
  <si>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</si>
  <si>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</si>
  <si>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</si>
  <si>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</si>
  <si>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</si>
  <si>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</si>
  <si>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</si>
  <si>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</si>
  <si>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</si>
  <si>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</si>
  <si>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</si>
  <si>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</si>
  <si>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</si>
  <si>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</si>
  <si>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</si>
  <si>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</si>
  <si>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</si>
  <si>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</si>
  <si>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</si>
  <si>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</si>
  <si>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</si>
  <si>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</si>
  <si>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</si>
  <si>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</si>
  <si>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</si>
  <si>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</si>
  <si>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</si>
  <si>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</si>
  <si>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</si>
  <si>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</si>
  <si>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</si>
  <si>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</si>
  <si>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</si>
  <si>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</si>
  <si>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</si>
  <si>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</si>
  <si>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</si>
  <si>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</si>
  <si>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</si>
  <si>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</si>
  <si>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</si>
  <si>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</si>
  <si>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</si>
  <si>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</si>
  <si>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</si>
  <si>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</si>
  <si>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</si>
  <si>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</si>
  <si>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</si>
  <si>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</si>
  <si>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</si>
  <si>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</si>
  <si>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</si>
  <si>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</si>
  <si>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</si>
  <si>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</si>
  <si>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</si>
  <si>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</si>
  <si>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</si>
  <si>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</si>
  <si>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</si>
  <si>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</si>
  <si>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</si>
  <si>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</si>
  <si>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</si>
  <si>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</si>
  <si>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</si>
  <si>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</si>
  <si>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</si>
  <si>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</si>
  <si>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</si>
  <si>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</si>
  <si>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</si>
  <si>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</si>
  <si>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</si>
  <si>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</si>
  <si>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</si>
  <si>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</si>
  <si>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</si>
  <si>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</si>
  <si>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</si>
  <si>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</si>
  <si>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</si>
  <si>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</si>
  <si>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</si>
  <si>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</si>
  <si>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</si>
  <si>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</si>
  <si>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</si>
  <si>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</si>
  <si>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</si>
  <si>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</si>
  <si>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</si>
  <si>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</si>
  <si>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</si>
  <si>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</si>
  <si>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</si>
  <si>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</si>
  <si>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</si>
  <si>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</si>
  <si>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</si>
  <si>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</si>
  <si>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</si>
  <si>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</si>
  <si>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</si>
  <si>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</si>
  <si>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</si>
  <si>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</si>
  <si>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</si>
  <si>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</si>
  <si>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</si>
  <si>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</si>
  <si>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</si>
  <si>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</si>
  <si>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</si>
  <si>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</si>
  <si>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</si>
  <si>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</si>
  <si>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</si>
  <si>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</si>
  <si>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</si>
  <si>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</si>
  <si>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</si>
  <si>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</si>
  <si>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</si>
  <si>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</si>
  <si>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</si>
  <si>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</si>
  <si>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</si>
  <si>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</si>
  <si>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</si>
  <si>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</si>
  <si>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</si>
  <si>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</si>
  <si>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</si>
  <si>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</si>
  <si>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</si>
  <si>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</si>
  <si>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</si>
  <si>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</si>
  <si>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</si>
  <si>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</si>
  <si>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</si>
  <si>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</si>
  <si>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</si>
  <si>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</si>
  <si>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</si>
  <si>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</si>
  <si>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</si>
  <si>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</si>
  <si>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</si>
  <si>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</si>
  <si>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</si>
  <si>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</si>
  <si>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</si>
  <si>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</si>
  <si>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</si>
  <si>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</si>
  <si>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</si>
  <si>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</si>
  <si>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</si>
  <si>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</si>
  <si>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</si>
  <si>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</si>
  <si>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</si>
  <si>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</si>
  <si>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</si>
  <si>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</si>
  <si>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</si>
  <si>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</si>
  <si>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</si>
  <si>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</si>
  <si>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</si>
  <si>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</si>
  <si>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</si>
  <si>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</si>
  <si>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</si>
  <si>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</si>
  <si>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</si>
  <si>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</si>
  <si>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</si>
  <si>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</si>
  <si>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</si>
  <si>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</si>
  <si>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</si>
  <si>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</si>
  <si>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</si>
  <si>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</si>
  <si>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</si>
  <si>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</si>
  <si>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</si>
  <si>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</si>
  <si>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</si>
  <si>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</si>
  <si>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</si>
  <si>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</si>
  <si>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</si>
  <si>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</si>
  <si>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</si>
  <si>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</si>
  <si>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</si>
  <si>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</si>
  <si>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</si>
  <si>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</si>
  <si>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</si>
  <si>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</si>
  <si>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</si>
  <si>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</si>
  <si>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</si>
  <si>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</si>
  <si>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</si>
  <si>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</si>
  <si>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</si>
  <si>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</si>
  <si>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</si>
  <si>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</si>
  <si>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</si>
  <si>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</si>
  <si>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</si>
  <si>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</si>
  <si>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</si>
  <si>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</si>
  <si>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</si>
  <si>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</si>
  <si>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</si>
  <si>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</si>
  <si>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</si>
  <si>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</si>
  <si>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</si>
  <si>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</si>
  <si>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</si>
  <si>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</si>
  <si>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</si>
  <si>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</si>
  <si>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</si>
  <si>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</si>
  <si>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</si>
  <si>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</si>
  <si>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</si>
  <si>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</si>
  <si>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</si>
  <si>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</si>
  <si>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</si>
  <si>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</si>
  <si>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</si>
  <si>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</si>
  <si>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</si>
  <si>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</si>
  <si>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</si>
  <si>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</si>
  <si>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</si>
  <si>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</si>
  <si>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</si>
  <si>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</si>
  <si>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</si>
  <si>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</si>
  <si>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</si>
  <si>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</si>
  <si>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</si>
  <si>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</si>
  <si>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</si>
  <si>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</si>
  <si>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</si>
  <si>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</si>
  <si>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</si>
  <si>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</si>
  <si>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</si>
  <si>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</si>
  <si>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</si>
  <si>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</si>
  <si>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</si>
  <si>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</si>
  <si>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</si>
  <si>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</si>
  <si>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</si>
  <si>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</si>
  <si>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</si>
  <si>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</si>
  <si>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</si>
  <si>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</si>
  <si>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</si>
  <si>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</si>
  <si>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</si>
  <si>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</si>
  <si>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</si>
  <si>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</si>
  <si>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</si>
  <si>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</si>
  <si>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</si>
  <si>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</si>
  <si>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</si>
  <si>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</si>
  <si>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</si>
  <si>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</si>
  <si>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</si>
  <si>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</si>
  <si>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</si>
  <si>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</si>
  <si>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</si>
  <si>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</si>
  <si>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</si>
  <si>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</si>
  <si>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</si>
  <si>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</si>
  <si>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</si>
  <si>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</si>
  <si>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</si>
  <si>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</si>
  <si>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</si>
  <si>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</si>
  <si>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</si>
  <si>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</si>
  <si>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</si>
  <si>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</si>
  <si>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</si>
  <si>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</si>
  <si>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</si>
  <si>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</si>
  <si>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</si>
  <si>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</si>
  <si>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</si>
  <si>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</si>
  <si>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</si>
  <si>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</si>
  <si>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</si>
  <si>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</si>
  <si>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</si>
  <si>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</si>
  <si>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</si>
  <si>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</si>
  <si>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</si>
  <si>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</si>
  <si>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</si>
  <si>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</si>
  <si>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</si>
  <si>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</si>
  <si>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</si>
  <si>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</si>
  <si>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</si>
  <si>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</si>
  <si>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</si>
  <si>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</si>
  <si>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</si>
  <si>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</si>
  <si>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</si>
  <si>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</si>
  <si>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</si>
  <si>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</si>
  <si>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</si>
  <si>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</si>
  <si>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</si>
  <si>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</si>
  <si>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</si>
  <si>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</si>
  <si>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</si>
  <si>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</si>
  <si>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</si>
  <si>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</si>
  <si>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</si>
  <si>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</si>
  <si>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</si>
  <si>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</si>
  <si>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</si>
  <si>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</si>
  <si>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</si>
  <si>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</si>
  <si>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</si>
  <si>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</si>
  <si>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</si>
  <si>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</si>
  <si>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</si>
  <si>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</si>
  <si>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</si>
  <si>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</si>
  <si>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</si>
  <si>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</si>
  <si>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</si>
  <si>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</si>
  <si>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</si>
  <si>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</si>
  <si>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</si>
  <si>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</si>
  <si>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</si>
  <si>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</si>
  <si>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</si>
  <si>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</si>
  <si>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</si>
  <si>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</si>
  <si>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</si>
  <si>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</si>
  <si>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</si>
  <si>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</si>
  <si>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</si>
  <si>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</si>
  <si>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</si>
  <si>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</si>
  <si>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</si>
  <si>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</si>
  <si>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</si>
  <si>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</si>
  <si>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</si>
  <si>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</si>
  <si>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</si>
  <si>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</si>
  <si>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</si>
  <si>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</si>
  <si>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</si>
  <si>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</si>
  <si>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</si>
  <si>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</si>
  <si>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</si>
  <si>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</si>
  <si>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</si>
  <si>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</si>
  <si>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</si>
  <si>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</si>
  <si>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</si>
  <si>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</si>
  <si>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</si>
  <si>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</si>
  <si>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</si>
  <si>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</si>
  <si>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</si>
  <si>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</si>
  <si>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</si>
  <si>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</si>
  <si>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</si>
  <si>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</si>
  <si>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</si>
  <si>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</si>
  <si>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</si>
  <si>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</si>
  <si>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</si>
  <si>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</si>
  <si>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</si>
  <si>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</si>
  <si>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</si>
  <si>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</si>
  <si>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</si>
  <si>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</si>
  <si>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</si>
  <si>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</si>
  <si>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</si>
  <si>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</si>
  <si>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</si>
  <si>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</si>
  <si>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</si>
  <si>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</si>
  <si>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</si>
  <si>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</si>
  <si>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</si>
  <si>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</si>
  <si>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</si>
  <si>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</si>
  <si>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</si>
  <si>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</si>
  <si>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</si>
  <si>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</si>
  <si>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</si>
  <si>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</si>
  <si>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</si>
  <si>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</si>
  <si>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</si>
  <si>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</si>
  <si>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</si>
  <si>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</si>
  <si>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</si>
  <si>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</si>
  <si>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</si>
  <si>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</si>
  <si>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</si>
  <si>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</si>
  <si>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</si>
  <si>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</si>
  <si>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</si>
  <si>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</si>
  <si>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</si>
  <si>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</si>
  <si>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</si>
  <si>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</si>
  <si>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</si>
  <si>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</si>
  <si>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</si>
  <si>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</si>
  <si>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</si>
  <si>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</si>
  <si>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</si>
  <si>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</si>
  <si>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</si>
  <si>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</si>
  <si>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</si>
  <si>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</si>
  <si>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</si>
  <si>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</si>
  <si>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</si>
  <si>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</si>
  <si>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</si>
  <si>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</si>
  <si>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</si>
  <si>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</si>
  <si>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</si>
  <si>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</si>
  <si>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</si>
  <si>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</si>
  <si>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</si>
  <si>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</si>
  <si>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</si>
  <si>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</si>
  <si>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</si>
  <si>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</si>
  <si>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</si>
  <si>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</si>
  <si>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</si>
  <si>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</si>
  <si>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</si>
  <si>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</si>
  <si>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</si>
  <si>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</si>
  <si>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</si>
  <si>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</si>
  <si>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</si>
  <si>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</si>
  <si>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</si>
  <si>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</si>
  <si>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</si>
  <si>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</si>
  <si>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</si>
  <si>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</si>
  <si>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</si>
  <si>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</si>
  <si>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</si>
  <si>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</si>
  <si>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</si>
  <si>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</si>
  <si>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</si>
  <si>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</si>
  <si>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</si>
  <si>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</si>
  <si>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</si>
  <si>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</si>
  <si>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</si>
  <si>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</si>
  <si>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</si>
  <si>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</si>
  <si>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</si>
  <si>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</si>
  <si>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</si>
  <si>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</si>
  <si>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</si>
  <si>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</si>
  <si>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</si>
  <si>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</si>
  <si>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</si>
  <si>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</si>
  <si>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</si>
  <si>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</si>
  <si>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</si>
  <si>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</si>
  <si>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</si>
  <si>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</si>
  <si>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</si>
  <si>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</si>
  <si>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</si>
  <si>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</si>
  <si>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</si>
  <si>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</si>
  <si>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</si>
  <si>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</si>
  <si>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</si>
  <si>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</si>
  <si>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</si>
  <si>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</si>
  <si>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</si>
  <si>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</si>
  <si>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</si>
  <si>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</si>
  <si>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</si>
  <si>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</si>
  <si>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</si>
  <si>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</si>
  <si>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</si>
  <si>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</si>
  <si>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</si>
  <si>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</si>
  <si>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</si>
  <si>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</si>
  <si>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</si>
  <si>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</si>
  <si>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</si>
  <si>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</si>
  <si>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</si>
  <si>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</si>
  <si>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</si>
  <si>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</si>
  <si>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</si>
  <si>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</si>
  <si>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</si>
  <si>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</si>
  <si>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</si>
  <si>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</si>
  <si>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</si>
  <si>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</si>
  <si>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</si>
  <si>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</si>
  <si>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</si>
  <si>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</si>
  <si>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</si>
  <si>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</si>
  <si>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</si>
  <si>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</si>
  <si>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</si>
  <si>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</si>
  <si>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</si>
  <si>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</si>
  <si>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</si>
  <si>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</si>
  <si>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</si>
  <si>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</si>
  <si>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</si>
  <si>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</si>
  <si>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</si>
  <si>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</si>
  <si>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</si>
  <si>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</si>
  <si>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</si>
  <si>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</si>
  <si>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</si>
  <si>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</si>
  <si>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</si>
  <si>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</si>
  <si>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</si>
  <si>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</si>
  <si>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</si>
  <si>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</si>
  <si>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</si>
  <si>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</si>
  <si>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</si>
  <si>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</si>
  <si>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</si>
  <si>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</si>
  <si>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</si>
  <si>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</si>
  <si>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</si>
  <si>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</si>
  <si>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</si>
  <si>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</si>
  <si>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</si>
  <si>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</si>
  <si>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</si>
  <si>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</si>
  <si>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</si>
  <si>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</si>
  <si>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</si>
  <si>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</si>
  <si>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</si>
  <si>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</si>
  <si>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</si>
  <si>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</si>
  <si>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</si>
  <si>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</si>
  <si>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</si>
  <si>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</si>
  <si>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</si>
  <si>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</si>
  <si>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</si>
  <si>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</si>
  <si>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</si>
  <si>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</si>
  <si>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</si>
  <si>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</si>
  <si>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</si>
  <si>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</si>
  <si>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</si>
  <si>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</si>
  <si>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</si>
  <si>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</si>
  <si>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</si>
  <si>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</si>
  <si>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</si>
  <si>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</si>
  <si>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</si>
  <si>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</si>
  <si>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</si>
  <si>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</si>
  <si>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</si>
  <si>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</si>
  <si>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</si>
  <si>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</si>
  <si>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</si>
  <si>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</si>
  <si>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</si>
  <si>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</si>
  <si>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</si>
  <si>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</si>
  <si>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</si>
  <si>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</si>
  <si>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</si>
  <si>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</si>
  <si>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</si>
  <si>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</si>
  <si>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</si>
  <si>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</si>
  <si>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</si>
  <si>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</si>
  <si>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</si>
  <si>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</si>
  <si>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</si>
  <si>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</si>
  <si>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</si>
  <si>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</si>
  <si>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</si>
  <si>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</si>
  <si>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</si>
  <si>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</si>
  <si>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</si>
  <si>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</si>
  <si>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</si>
  <si>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</si>
  <si>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</si>
  <si>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</si>
  <si>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</si>
  <si>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</si>
  <si>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</si>
  <si>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</si>
  <si>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</si>
  <si>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</si>
  <si>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</si>
  <si>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</si>
  <si>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</si>
  <si>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</si>
  <si>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</si>
  <si>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</si>
  <si>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</si>
  <si>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</si>
  <si>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</si>
  <si>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</si>
  <si>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</si>
  <si>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</si>
  <si>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</si>
  <si>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</si>
  <si>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</si>
  <si>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</si>
  <si>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</si>
  <si>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</si>
  <si>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</si>
  <si>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</si>
  <si>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</si>
  <si>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</si>
  <si>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</si>
  <si>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</si>
  <si>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</si>
  <si>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</si>
  <si>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</si>
  <si>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</si>
  <si>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</si>
  <si>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</si>
  <si>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</si>
  <si>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</si>
  <si>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</si>
  <si>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</si>
  <si>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</si>
  <si>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</si>
  <si>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</si>
  <si>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</si>
  <si>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</si>
  <si>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</si>
  <si>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</si>
  <si>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</si>
  <si>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</si>
  <si>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</si>
  <si>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</si>
  <si>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</si>
  <si>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</si>
  <si>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</si>
  <si>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</si>
  <si>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</si>
  <si>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</si>
  <si>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</si>
  <si>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</si>
  <si>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</si>
  <si>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</si>
  <si>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</si>
  <si>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</si>
  <si>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</si>
  <si>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</si>
  <si>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</si>
  <si>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</si>
  <si>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</si>
  <si>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</si>
  <si>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</si>
  <si>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</si>
  <si>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</si>
  <si>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</si>
  <si>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</si>
  <si>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</si>
  <si>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</si>
  <si>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</si>
  <si>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</si>
  <si>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</si>
  <si>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</si>
  <si>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</si>
  <si>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</si>
  <si>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</si>
  <si>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</si>
  <si>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</si>
  <si>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</si>
  <si>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</si>
  <si>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</si>
  <si>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</si>
  <si>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</si>
  <si>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</si>
  <si>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</si>
  <si>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</si>
  <si>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</si>
  <si>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</si>
  <si>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</si>
  <si>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</si>
  <si>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</si>
  <si>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</si>
  <si>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</si>
  <si>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</si>
  <si>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</si>
  <si>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</si>
  <si>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</si>
  <si>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</si>
  <si>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</si>
  <si>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</si>
  <si>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</si>
  <si>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</si>
  <si>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</si>
  <si>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</si>
  <si>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</si>
  <si>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</si>
  <si>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</si>
  <si>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</si>
  <si>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</si>
  <si>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</si>
  <si>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</si>
  <si>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</si>
  <si>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</si>
  <si>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</si>
  <si>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</si>
  <si>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</si>
  <si>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</si>
  <si>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</si>
  <si>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</si>
  <si>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</si>
  <si>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</si>
  <si>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</si>
  <si>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</si>
  <si>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</si>
  <si>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</si>
  <si>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</si>
  <si>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</si>
  <si>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</si>
  <si>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</si>
  <si>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</si>
  <si>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</si>
  <si>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</si>
  <si>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</si>
  <si>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</si>
  <si>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</si>
  <si>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</si>
  <si>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</si>
  <si>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</si>
  <si>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</si>
  <si>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</si>
  <si>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</si>
  <si>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</si>
  <si>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</si>
  <si>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</si>
  <si>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</si>
  <si>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</si>
  <si>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</si>
  <si>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</si>
  <si>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</si>
  <si>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</si>
  <si>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</si>
  <si>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</si>
  <si>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</si>
  <si>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</si>
  <si>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</si>
  <si>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</si>
  <si>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</si>
  <si>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</si>
  <si>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</si>
  <si>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</si>
  <si>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</si>
  <si>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</si>
  <si>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</si>
  <si>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</si>
  <si>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</si>
  <si>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</si>
  <si>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</si>
  <si>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</si>
  <si>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</si>
  <si>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</si>
  <si>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</si>
  <si>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</si>
  <si>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</si>
  <si>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</si>
  <si>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</si>
  <si>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</si>
  <si>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</si>
  <si>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</si>
  <si>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</si>
  <si>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</si>
  <si>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</si>
  <si>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</si>
  <si>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</si>
  <si>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</si>
  <si>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</si>
  <si>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</si>
  <si>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</si>
  <si>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</si>
  <si>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</si>
  <si>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</si>
  <si>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</si>
  <si>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</si>
  <si>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</si>
  <si>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</si>
  <si>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</si>
  <si>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</si>
  <si>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</si>
  <si>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</si>
  <si>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</si>
  <si>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</si>
  <si>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</si>
  <si>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</si>
  <si>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</si>
  <si>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</si>
  <si>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</si>
  <si>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</si>
  <si>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</si>
  <si>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</si>
  <si>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</si>
  <si>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</si>
  <si>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</si>
  <si>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</si>
  <si>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</si>
  <si>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</si>
  <si>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</si>
  <si>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</si>
  <si>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</si>
  <si>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</si>
  <si>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</si>
  <si>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</si>
  <si>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</si>
  <si>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</si>
  <si>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</si>
  <si>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</si>
  <si>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</si>
  <si>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</si>
  <si>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</si>
  <si>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</si>
  <si>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</si>
  <si>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</si>
  <si>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</si>
  <si>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</si>
  <si>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</si>
  <si>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</si>
  <si>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</si>
  <si>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</si>
  <si>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</si>
  <si>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</si>
  <si>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</si>
  <si>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</si>
  <si>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</si>
  <si>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</si>
  <si>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</si>
  <si>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</si>
  <si>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</si>
  <si>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</si>
  <si>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</si>
  <si>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</si>
  <si>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</si>
  <si>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</si>
  <si>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</si>
  <si>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</si>
  <si>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</si>
  <si>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</si>
  <si>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</si>
  <si>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</si>
  <si>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</si>
  <si>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</si>
  <si>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</si>
  <si>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</si>
  <si>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</si>
  <si>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</si>
  <si>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</si>
  <si>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</si>
  <si>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</si>
  <si>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</si>
  <si>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</si>
  <si>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</si>
  <si>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</si>
  <si>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</si>
  <si>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</si>
  <si>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</si>
  <si>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</si>
  <si>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</si>
  <si>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</si>
  <si>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</si>
  <si>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</si>
  <si>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</si>
  <si>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</si>
  <si>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</si>
  <si>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</si>
  <si>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</si>
  <si>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</si>
  <si>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</si>
  <si>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</si>
  <si>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</si>
  <si>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</si>
  <si>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</si>
  <si>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</si>
  <si>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</si>
  <si>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</si>
  <si>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</si>
  <si>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</si>
  <si>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</si>
  <si>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</si>
  <si>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</si>
  <si>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</si>
  <si>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</si>
  <si>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</si>
  <si>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</si>
  <si>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</si>
  <si>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</si>
  <si>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</si>
  <si>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</si>
  <si>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</si>
  <si>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</si>
  <si>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</si>
  <si>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</si>
  <si>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</si>
  <si>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</si>
  <si>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</si>
  <si>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</si>
  <si>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</si>
  <si>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</si>
  <si>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</si>
  <si>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</si>
  <si>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</si>
  <si>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</si>
  <si>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</si>
  <si>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</si>
  <si>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</si>
  <si>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</si>
  <si>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</si>
  <si>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</si>
  <si>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</si>
  <si>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</si>
  <si>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</si>
  <si>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</si>
  <si>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</si>
  <si>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</si>
  <si>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</si>
  <si>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</si>
  <si>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</si>
  <si>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</si>
  <si>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</si>
  <si>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</si>
  <si>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</si>
  <si>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</si>
  <si>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</si>
  <si>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</si>
  <si>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</si>
  <si>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</si>
  <si>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</si>
  <si>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</si>
  <si>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</si>
  <si>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</si>
  <si>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</si>
  <si>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</si>
  <si>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</si>
  <si>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</si>
  <si>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</si>
  <si>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</si>
  <si>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</si>
  <si>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</si>
  <si>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</si>
  <si>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</si>
  <si>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</si>
  <si>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</si>
  <si>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</si>
  <si>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</si>
  <si>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</si>
  <si>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</si>
  <si>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</si>
  <si>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</si>
  <si>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</si>
  <si>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</si>
  <si>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</si>
  <si>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</si>
  <si>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</si>
  <si>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</si>
  <si>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</si>
  <si>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</si>
  <si>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</si>
  <si>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</si>
  <si>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</si>
  <si>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</si>
  <si>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</si>
  <si>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</si>
  <si>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</si>
  <si>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</si>
  <si>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</si>
  <si>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</si>
  <si>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</si>
  <si>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</si>
  <si>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</si>
  <si>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</si>
  <si>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</si>
  <si>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</si>
  <si>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</si>
  <si>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</si>
  <si>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</si>
  <si>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</si>
  <si>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</si>
  <si>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</si>
  <si>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</si>
  <si>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</si>
  <si>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</si>
  <si>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</si>
  <si>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</si>
  <si>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</si>
  <si>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</si>
  <si>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</si>
  <si>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</si>
  <si>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</si>
  <si>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</si>
  <si>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</si>
  <si>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</si>
  <si>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</si>
  <si>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</si>
  <si>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</si>
  <si>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</si>
  <si>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</si>
  <si>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</si>
  <si>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</si>
  <si>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</si>
  <si>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</si>
  <si>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</si>
  <si>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</si>
  <si>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</si>
  <si>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</si>
  <si>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</si>
  <si>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</si>
  <si>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</si>
  <si>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</si>
  <si>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</si>
  <si>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</si>
  <si>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</si>
  <si>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</si>
  <si>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</si>
  <si>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</si>
  <si>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</si>
  <si>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</si>
  <si>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</si>
  <si>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</si>
  <si>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</si>
  <si>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</si>
  <si>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</si>
  <si>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</si>
  <si>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</si>
  <si>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</si>
  <si>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</si>
  <si>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</si>
  <si>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</si>
  <si>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</si>
  <si>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</si>
  <si>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</si>
  <si>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</si>
  <si>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</si>
  <si>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</si>
  <si>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</si>
  <si>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</si>
  <si>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</si>
  <si>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</si>
  <si>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</si>
  <si>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</si>
  <si>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</si>
  <si>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</si>
  <si>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</si>
  <si>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</si>
  <si>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</si>
  <si>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</si>
  <si>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</si>
  <si>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</si>
  <si>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</si>
  <si>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</si>
  <si>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</si>
  <si>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</si>
  <si>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</si>
  <si>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</si>
  <si>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</si>
  <si>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</si>
  <si>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</si>
  <si>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</si>
  <si>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</si>
  <si>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</si>
  <si>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</si>
  <si>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</si>
  <si>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</si>
  <si>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</si>
  <si>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</si>
  <si>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</si>
  <si>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</si>
  <si>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</si>
  <si>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</si>
  <si>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</si>
  <si>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</si>
  <si>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</si>
  <si>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</si>
  <si>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</si>
  <si>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</si>
  <si>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</si>
  <si>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</si>
  <si>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</si>
  <si>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</si>
  <si>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</si>
  <si>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</si>
  <si>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</si>
  <si>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</si>
  <si>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</si>
  <si>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</si>
  <si>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</si>
  <si>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</si>
  <si>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</si>
  <si>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</si>
  <si>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</si>
  <si>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</si>
  <si>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</si>
  <si>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</si>
  <si>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</si>
  <si>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</si>
  <si>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</si>
  <si>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</si>
  <si>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</si>
  <si>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</si>
  <si>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</si>
  <si>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</si>
  <si>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</si>
  <si>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</si>
  <si>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</si>
  <si>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</si>
  <si>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</si>
  <si>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</si>
  <si>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</si>
  <si>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</si>
  <si>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</si>
  <si>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</si>
  <si>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</si>
  <si>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</si>
  <si>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</si>
  <si>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</si>
  <si>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</si>
  <si>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</si>
  <si>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</si>
  <si>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</si>
  <si>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</si>
  <si>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</si>
  <si>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</si>
  <si>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</si>
  <si>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</si>
  <si>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</si>
  <si>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</si>
  <si>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</si>
  <si>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</si>
  <si>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</si>
  <si>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</si>
  <si>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</si>
  <si>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</si>
  <si>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</si>
  <si>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</si>
  <si>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</si>
  <si>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</si>
  <si>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</si>
  <si>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</si>
  <si>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</si>
  <si>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</si>
  <si>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</si>
  <si>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</si>
  <si>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</si>
  <si>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</si>
  <si>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</si>
  <si>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</si>
  <si>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</si>
  <si>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</si>
  <si>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</si>
  <si>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</si>
  <si>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</si>
  <si>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</si>
  <si>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</si>
  <si>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</si>
  <si>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</si>
  <si>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</si>
  <si>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</si>
  <si>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</si>
  <si>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</si>
  <si>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</si>
  <si>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</si>
  <si>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</si>
  <si>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</si>
  <si>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</si>
  <si>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</si>
  <si>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</si>
  <si>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</si>
  <si>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</si>
  <si>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</si>
  <si>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</si>
  <si>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</si>
  <si>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</si>
  <si>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</si>
  <si>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</si>
  <si>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</si>
  <si>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</si>
  <si>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</si>
  <si>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</si>
  <si>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</si>
  <si>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</si>
  <si>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</si>
  <si>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</si>
  <si>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</si>
  <si>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</si>
  <si>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</si>
  <si>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</si>
  <si>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</si>
  <si>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</si>
  <si>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</si>
  <si>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</si>
  <si>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</si>
  <si>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</si>
  <si>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</si>
  <si>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</si>
  <si>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</si>
  <si>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</si>
  <si>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</si>
  <si>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</si>
  <si>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</si>
  <si>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</si>
  <si>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</si>
  <si>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</si>
  <si>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</si>
  <si>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</si>
  <si>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</si>
  <si>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</si>
  <si>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</si>
  <si>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</si>
  <si>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</si>
  <si>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</si>
  <si>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</si>
  <si>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</si>
  <si>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</si>
  <si>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</si>
  <si>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</si>
  <si>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</si>
  <si>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</si>
  <si>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</si>
  <si>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</si>
  <si>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</si>
  <si>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</si>
  <si>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</si>
  <si>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</si>
  <si>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</si>
  <si>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</si>
  <si>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</si>
  <si>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</si>
  <si>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</si>
  <si>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</si>
  <si>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</si>
  <si>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</si>
  <si>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</si>
  <si>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</si>
  <si>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</si>
  <si>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</si>
  <si>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</si>
  <si>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</si>
  <si>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</si>
  <si>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</si>
  <si>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</si>
  <si>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</si>
  <si>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</si>
  <si>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</si>
  <si>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</si>
  <si>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</si>
  <si>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</si>
  <si>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</si>
  <si>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</si>
  <si>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</si>
  <si>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</si>
  <si>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</si>
  <si>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</si>
  <si>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</si>
  <si>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</si>
  <si>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</si>
  <si>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</si>
  <si>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</si>
  <si>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</si>
  <si>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</si>
  <si>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</si>
  <si>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</si>
  <si>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</si>
  <si>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</si>
  <si>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</si>
  <si>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</si>
  <si>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</si>
  <si>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</si>
  <si>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</si>
  <si>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</si>
  <si>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</si>
  <si>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</si>
  <si>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</si>
  <si>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</si>
  <si>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</si>
  <si>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</si>
  <si>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</si>
  <si>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</si>
  <si>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</si>
  <si>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</si>
  <si>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</si>
  <si>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</si>
  <si>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</si>
  <si>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</si>
  <si>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</si>
  <si>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</si>
  <si>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</si>
  <si>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</si>
  <si>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</si>
  <si>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</si>
  <si>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</si>
  <si>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</si>
  <si>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</si>
  <si>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</si>
  <si>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</si>
  <si>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</si>
  <si>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</si>
  <si>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</si>
  <si>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</si>
  <si>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</si>
  <si>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</si>
  <si>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</si>
  <si>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</si>
  <si>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</si>
  <si>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</si>
  <si>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</si>
  <si>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</si>
  <si>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</si>
  <si>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</si>
  <si>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</si>
  <si>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</si>
  <si>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</si>
  <si>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</si>
  <si>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</si>
  <si>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</si>
  <si>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</si>
  <si>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</si>
  <si>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</si>
  <si>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</si>
  <si>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</si>
  <si>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</si>
  <si>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</si>
  <si>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</si>
  <si>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</si>
  <si>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</si>
  <si>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</si>
  <si>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</si>
  <si>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</si>
  <si>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</si>
  <si>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</si>
  <si>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</si>
  <si>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</si>
  <si>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</si>
  <si>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</si>
  <si>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</si>
  <si>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</si>
  <si>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</si>
  <si>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</si>
  <si>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</si>
  <si>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</si>
  <si>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</si>
  <si>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</si>
  <si>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</si>
  <si>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</si>
  <si>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</si>
  <si>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</si>
  <si>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</si>
  <si>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</si>
  <si>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</si>
  <si>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</si>
  <si>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</si>
  <si>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</si>
  <si>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</si>
  <si>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</si>
  <si>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</si>
  <si>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</si>
  <si>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</si>
  <si>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</si>
  <si>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</si>
  <si>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</si>
  <si>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</si>
  <si>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</si>
  <si>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</si>
  <si>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</si>
  <si>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</si>
  <si>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</si>
  <si>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</si>
  <si>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</si>
  <si>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</si>
  <si>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</si>
  <si>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</si>
  <si>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</si>
  <si>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</si>
  <si>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</si>
  <si>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</si>
  <si>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</si>
  <si>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</si>
  <si>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</si>
  <si>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</si>
  <si>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</si>
  <si>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</si>
  <si>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</si>
  <si>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</si>
  <si>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</si>
  <si>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</si>
  <si>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</si>
  <si>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</si>
  <si>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</si>
  <si>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</si>
  <si>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</si>
  <si>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</si>
  <si>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</si>
  <si>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</si>
  <si>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</si>
  <si>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</si>
  <si>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</si>
  <si>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</si>
  <si>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</si>
  <si>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</si>
  <si>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</si>
  <si>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</si>
  <si>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</si>
  <si>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</si>
  <si>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</si>
  <si>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</si>
  <si>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</si>
  <si>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</si>
  <si>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</si>
  <si>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</si>
  <si>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</si>
  <si>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</si>
  <si>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</si>
  <si>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</si>
  <si>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</si>
  <si>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</si>
  <si>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</si>
  <si>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</si>
  <si>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</si>
  <si>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</si>
  <si>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</si>
  <si>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</si>
  <si>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</si>
  <si>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</si>
  <si>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</si>
  <si>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</si>
  <si>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</si>
  <si>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</si>
  <si>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</si>
  <si>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</si>
  <si>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</si>
  <si>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</si>
  <si>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</si>
  <si>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</si>
  <si>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</si>
  <si>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</si>
  <si>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</si>
  <si>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</si>
  <si>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</si>
  <si>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</si>
  <si>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</si>
  <si>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</si>
  <si>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</si>
  <si>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</si>
  <si>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</si>
  <si>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</si>
  <si>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</si>
  <si>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</si>
  <si>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</si>
  <si>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</si>
  <si>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</si>
  <si>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</si>
  <si>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</si>
  <si>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</si>
  <si>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</si>
  <si>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</si>
  <si>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</si>
  <si>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</si>
  <si>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</si>
  <si>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</si>
  <si>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</si>
  <si>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</si>
  <si>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</si>
  <si>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</si>
  <si>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</si>
  <si>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</si>
  <si>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</si>
  <si>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</si>
  <si>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</si>
  <si>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</si>
  <si>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</si>
  <si>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</si>
  <si>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</si>
  <si>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</si>
  <si>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</si>
  <si>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</si>
  <si>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</si>
  <si>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</si>
  <si>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</si>
  <si>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</si>
  <si>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</si>
  <si>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</si>
  <si>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</si>
  <si>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</si>
  <si>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</si>
  <si>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</si>
  <si>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</si>
  <si>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</si>
  <si>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</si>
  <si>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</si>
  <si>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</si>
  <si>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</si>
  <si>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</si>
  <si>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</si>
  <si>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</si>
  <si>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</si>
  <si>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</si>
  <si>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</si>
  <si>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</si>
  <si>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</si>
  <si>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</si>
  <si>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</si>
  <si>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</si>
  <si>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</si>
  <si>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</si>
  <si>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</si>
  <si>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</si>
  <si>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</si>
  <si>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</si>
  <si>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</si>
  <si>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</si>
  <si>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</si>
  <si>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</si>
  <si>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</si>
  <si>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</si>
  <si>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</si>
  <si>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</si>
  <si>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</si>
  <si>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</si>
  <si>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</si>
  <si>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</si>
  <si>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</si>
  <si>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</si>
  <si>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</si>
  <si>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</si>
  <si>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</si>
  <si>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</si>
  <si>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</si>
  <si>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</si>
  <si>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</si>
  <si>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</si>
  <si>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</si>
  <si>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</si>
  <si>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</si>
  <si>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</si>
  <si>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</si>
  <si>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</si>
  <si>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</si>
  <si>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</si>
  <si>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</si>
  <si>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</si>
  <si>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</si>
  <si>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</si>
  <si>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</si>
  <si>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</si>
  <si>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</si>
  <si>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</si>
  <si>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</si>
  <si>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</si>
  <si>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</si>
  <si>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</si>
  <si>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</si>
  <si>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</si>
  <si>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</si>
  <si>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</si>
  <si>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</si>
  <si>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</si>
  <si>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</si>
  <si>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</si>
  <si>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</si>
  <si>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</si>
  <si>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</si>
  <si>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</si>
  <si>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</si>
  <si>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</si>
  <si>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</si>
  <si>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</si>
  <si>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</si>
  <si>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</si>
  <si>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</si>
  <si>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</si>
  <si>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</si>
  <si>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</si>
  <si>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</si>
  <si>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</si>
  <si>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</si>
  <si>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</si>
  <si>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</si>
  <si>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</si>
  <si>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</si>
  <si>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</si>
  <si>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</si>
  <si>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</si>
  <si>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</si>
  <si>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</si>
  <si>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</si>
  <si>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</si>
  <si>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</si>
  <si>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</si>
  <si>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</si>
  <si>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</si>
  <si>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</si>
  <si>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</si>
  <si>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</si>
  <si>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</si>
  <si>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</si>
  <si>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</si>
  <si>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</si>
  <si>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</si>
  <si>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</si>
  <si>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</si>
  <si>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</si>
  <si>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</si>
  <si>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</si>
  <si>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</si>
  <si>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</si>
  <si>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</si>
  <si>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</si>
  <si>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</si>
  <si>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</si>
  <si>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</si>
  <si>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</si>
  <si>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</si>
  <si>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</si>
  <si>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</si>
  <si>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</si>
  <si>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</si>
  <si>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</si>
  <si>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</si>
  <si>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</si>
  <si>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</si>
  <si>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</si>
  <si>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</si>
  <si>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</si>
  <si>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</si>
  <si>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</si>
  <si>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</si>
  <si>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</si>
  <si>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</si>
  <si>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</si>
  <si>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</si>
  <si>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</si>
  <si>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</si>
  <si>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</si>
  <si>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</si>
  <si>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</si>
  <si>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</si>
  <si>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</si>
  <si>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</si>
  <si>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</si>
  <si>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</si>
  <si>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</si>
  <si>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</si>
  <si>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</si>
  <si>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</si>
  <si>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</si>
  <si>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</si>
  <si>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</si>
  <si>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</si>
  <si>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</si>
  <si>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</si>
  <si>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</si>
  <si>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</si>
  <si>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</si>
  <si>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</si>
  <si>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</si>
  <si>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</si>
  <si>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</si>
  <si>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</si>
  <si>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</si>
  <si>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</si>
  <si>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</si>
  <si>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</si>
  <si>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</si>
  <si>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</si>
  <si>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</si>
  <si>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</si>
  <si>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</si>
  <si>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</si>
  <si>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</si>
  <si>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</si>
  <si>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</si>
  <si>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</si>
  <si>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</si>
  <si>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</si>
  <si>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</si>
  <si>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</si>
  <si>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</si>
  <si>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</si>
  <si>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</si>
  <si>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</si>
  <si>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</si>
  <si>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</si>
  <si>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</si>
  <si>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</si>
  <si>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</si>
  <si>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</si>
  <si>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</si>
  <si>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</si>
  <si>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</si>
  <si>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</si>
  <si>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</si>
  <si>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</si>
  <si>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</si>
  <si>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</si>
  <si>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</si>
  <si>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</si>
  <si>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</si>
  <si>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</si>
  <si>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</si>
  <si>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</si>
  <si>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</si>
  <si>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</si>
  <si>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</si>
  <si>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</si>
  <si>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</si>
  <si>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</si>
  <si>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</si>
  <si>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</si>
  <si>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</si>
  <si>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</si>
  <si>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</si>
  <si>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</si>
  <si>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</si>
  <si>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</si>
  <si>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</si>
  <si>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</si>
  <si>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</si>
  <si>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</si>
  <si>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</si>
  <si>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</si>
  <si>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</si>
  <si>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</si>
  <si>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</si>
  <si>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</si>
  <si>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</si>
  <si>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</si>
  <si>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</si>
  <si>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</si>
  <si>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</si>
  <si>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</si>
  <si>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</si>
  <si>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</si>
  <si>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</si>
  <si>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</si>
  <si>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</si>
  <si>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</si>
  <si>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</si>
  <si>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</si>
  <si>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</si>
  <si>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</si>
  <si>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</si>
  <si>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</si>
  <si>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</si>
  <si>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</si>
  <si>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</si>
  <si>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</si>
  <si>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</si>
  <si>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</si>
  <si>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</si>
  <si>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</si>
  <si>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</si>
  <si>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</si>
  <si>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</si>
  <si>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</si>
  <si>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</si>
  <si>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</si>
  <si>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</si>
  <si>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</si>
  <si>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</si>
  <si>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</si>
  <si>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</si>
  <si>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</si>
  <si>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</si>
  <si>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</si>
  <si>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</si>
  <si>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</si>
  <si>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</si>
  <si>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</si>
  <si>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</si>
  <si>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</si>
  <si>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</si>
  <si>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</si>
  <si>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</si>
  <si>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</si>
  <si>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</si>
  <si>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</si>
  <si>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</si>
  <si>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</si>
  <si>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</si>
  <si>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</si>
  <si>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</si>
  <si>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</si>
  <si>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</si>
  <si>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</si>
  <si>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</si>
  <si>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</si>
  <si>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</si>
  <si>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</si>
  <si>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</si>
  <si>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</si>
  <si>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</si>
  <si>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</si>
  <si>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</si>
  <si>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</si>
  <si>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</si>
  <si>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</si>
  <si>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</si>
  <si>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</si>
  <si>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</si>
  <si>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</si>
  <si>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</si>
  <si>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</si>
  <si>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</si>
  <si>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</si>
  <si>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</si>
  <si>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</si>
  <si>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</si>
  <si>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</si>
  <si>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</si>
  <si>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</si>
  <si>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</si>
  <si>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</si>
  <si>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</si>
  <si>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</si>
  <si>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</si>
  <si>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</si>
  <si>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</si>
  <si>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</si>
  <si>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</si>
  <si>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</si>
  <si>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</si>
  <si>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</si>
  <si>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</si>
  <si>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</si>
  <si>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</si>
  <si>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</si>
  <si>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</si>
  <si>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</si>
  <si>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</si>
  <si>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</si>
  <si>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</si>
  <si>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</si>
  <si>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</si>
  <si>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</si>
  <si>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</si>
  <si>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</si>
  <si>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</si>
  <si>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</si>
  <si>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</si>
  <si>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</si>
  <si>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</si>
  <si>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</si>
  <si>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</si>
  <si>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</si>
  <si>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</si>
  <si>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</si>
  <si>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</si>
  <si>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</si>
  <si>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</si>
  <si>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</si>
  <si>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</si>
  <si>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</si>
  <si>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</si>
  <si>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</si>
  <si>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</si>
  <si>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</si>
  <si>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</si>
  <si>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</si>
  <si>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</si>
  <si>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</si>
  <si>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</si>
  <si>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</si>
  <si>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</si>
  <si>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</si>
  <si>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</si>
  <si>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</si>
  <si>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</si>
  <si>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</si>
  <si>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</si>
  <si>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</si>
  <si>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</si>
  <si>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</si>
  <si>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</si>
  <si>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</si>
  <si>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</si>
  <si>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</si>
  <si>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</si>
  <si>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</si>
  <si>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</si>
  <si>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</si>
  <si>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</si>
  <si>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</si>
  <si>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</si>
  <si>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</si>
  <si>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</si>
  <si>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</si>
  <si>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</si>
  <si>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</si>
  <si>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</si>
  <si>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</si>
  <si>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</si>
  <si>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</si>
  <si>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</si>
  <si>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</si>
  <si>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</si>
  <si>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</si>
  <si>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</si>
  <si>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</si>
  <si>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</si>
  <si>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</si>
  <si>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</si>
  <si>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</si>
  <si>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</si>
  <si>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</si>
  <si>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</si>
  <si>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</si>
  <si>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</si>
  <si>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</si>
  <si>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</si>
  <si>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</si>
  <si>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</si>
  <si>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</si>
  <si>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</si>
  <si>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</si>
  <si>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</si>
  <si>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</si>
  <si>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</si>
  <si>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</si>
  <si>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</si>
  <si>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</si>
  <si>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</si>
  <si>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</si>
  <si>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</si>
  <si>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</si>
  <si>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</si>
  <si>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</si>
  <si>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</si>
  <si>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</si>
  <si>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</si>
  <si>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</si>
  <si>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</si>
  <si>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</si>
  <si>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</si>
  <si>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</si>
  <si>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</si>
  <si>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</si>
  <si>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</si>
  <si>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</si>
  <si>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</si>
  <si>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</si>
  <si>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</si>
  <si>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</si>
  <si>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</si>
  <si>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</si>
  <si>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</si>
  <si>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</si>
  <si>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</si>
  <si>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</si>
  <si>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</si>
  <si>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</si>
  <si>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</si>
  <si>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</si>
  <si>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</si>
  <si>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</si>
  <si>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</si>
  <si>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</si>
  <si>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</si>
  <si>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</si>
  <si>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</si>
  <si>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</si>
  <si>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</si>
  <si>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</si>
  <si>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</si>
  <si>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</si>
  <si>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</si>
  <si>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</si>
  <si>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</si>
  <si>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</si>
  <si>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</si>
  <si>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</si>
  <si>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</si>
  <si>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</si>
  <si>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</si>
  <si>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</si>
  <si>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</si>
  <si>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</si>
  <si>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</si>
  <si>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</si>
  <si>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</si>
  <si>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</si>
  <si>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</si>
  <si>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</si>
  <si>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</si>
  <si>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</si>
  <si>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</si>
  <si>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</si>
  <si>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</si>
  <si>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</si>
  <si>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</si>
  <si>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</si>
  <si>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</si>
  <si>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</si>
  <si>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</si>
  <si>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</si>
  <si>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</si>
  <si>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</si>
  <si>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</si>
  <si>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</si>
  <si>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</si>
  <si>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</si>
  <si>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</si>
  <si>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</si>
  <si>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</si>
  <si>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</si>
  <si>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</si>
  <si>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</si>
  <si>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</si>
  <si>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</si>
  <si>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</si>
  <si>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</si>
  <si>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</si>
  <si>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</si>
  <si>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</si>
  <si>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</si>
  <si>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</si>
  <si>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</si>
  <si>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</si>
  <si>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</si>
  <si>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</si>
  <si>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</si>
  <si>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</si>
  <si>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</si>
  <si>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</si>
  <si>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</si>
  <si>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</si>
  <si>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</si>
  <si>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</si>
  <si>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</si>
  <si>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</si>
  <si>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</si>
  <si>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</si>
  <si>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</si>
  <si>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</si>
  <si>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</si>
  <si>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</si>
  <si>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</si>
  <si>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</si>
  <si>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</si>
  <si>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</si>
  <si>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</si>
  <si>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</si>
  <si>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</si>
  <si>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</si>
  <si>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</si>
  <si>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</si>
  <si>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</si>
  <si>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</si>
  <si>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</si>
  <si>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</si>
  <si>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</si>
  <si>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</si>
  <si>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</si>
  <si>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</si>
  <si>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</si>
  <si>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</si>
  <si>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</si>
  <si>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</si>
  <si>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</si>
  <si>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</si>
  <si>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</si>
  <si>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</si>
  <si>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</si>
  <si>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</si>
  <si>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</si>
  <si>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</si>
  <si>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</si>
  <si>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</si>
  <si>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</si>
  <si>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</si>
  <si>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</si>
  <si>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</si>
  <si>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</si>
  <si>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</si>
  <si>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</si>
  <si>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</si>
  <si>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</si>
  <si>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</si>
  <si>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</si>
  <si>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</si>
  <si>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</si>
  <si>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</si>
  <si>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</si>
  <si>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</si>
  <si>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</si>
  <si>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</si>
  <si>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</si>
  <si>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</si>
  <si>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</si>
  <si>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</si>
  <si>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</si>
  <si>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</si>
  <si>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</si>
  <si>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</si>
  <si>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</si>
  <si>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</si>
  <si>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</si>
  <si>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</si>
  <si>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</si>
  <si>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</si>
  <si>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</si>
  <si>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</si>
  <si>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</si>
  <si>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</si>
  <si>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</si>
  <si>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</si>
  <si>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</si>
  <si>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</si>
  <si>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</si>
  <si>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</si>
  <si>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</si>
  <si>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</si>
  <si>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</si>
  <si>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</si>
  <si>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</si>
  <si>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</si>
  <si>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</si>
  <si>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</si>
  <si>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</si>
  <si>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</si>
  <si>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</si>
  <si>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</si>
  <si>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</si>
  <si>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</si>
  <si>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</si>
  <si>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</si>
  <si>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</si>
  <si>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</si>
  <si>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</si>
  <si>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</si>
  <si>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</si>
  <si>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</si>
  <si>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</si>
  <si>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</si>
  <si>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</si>
  <si>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</si>
  <si>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</si>
  <si>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</si>
  <si>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</si>
  <si>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</si>
  <si>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</si>
  <si>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</si>
  <si>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</si>
  <si>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</si>
  <si>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</si>
  <si>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</si>
  <si>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</si>
  <si>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</si>
  <si>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</si>
  <si>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</si>
  <si>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</si>
  <si>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</si>
  <si>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</si>
  <si>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</si>
  <si>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</si>
  <si>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</si>
  <si>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</si>
  <si>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</si>
  <si>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</si>
  <si>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</si>
  <si>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</si>
  <si>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</si>
  <si>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</si>
  <si>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</si>
  <si>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</si>
  <si>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</si>
  <si>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</si>
  <si>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</si>
  <si>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</si>
  <si>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</si>
  <si>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</si>
  <si>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</si>
  <si>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</si>
  <si>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</si>
  <si>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</si>
  <si>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</si>
  <si>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</si>
  <si>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</si>
  <si>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</si>
  <si>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</si>
  <si>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</si>
  <si>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</si>
  <si>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</si>
  <si>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</si>
  <si>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</si>
  <si>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</si>
  <si>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</si>
  <si>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</si>
  <si>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</si>
  <si>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</si>
  <si>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</si>
  <si>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</si>
  <si>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</si>
  <si>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</si>
  <si>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</si>
  <si>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</si>
  <si>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</si>
  <si>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</si>
  <si>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</si>
  <si>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</si>
  <si>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</si>
  <si>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</si>
  <si>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</si>
  <si>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</si>
  <si>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</si>
  <si>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</si>
  <si>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</si>
  <si>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</si>
  <si>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</si>
  <si>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</si>
  <si>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</si>
  <si>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</si>
  <si>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</si>
  <si>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</si>
  <si>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</si>
  <si>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</si>
  <si>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</si>
  <si>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</si>
  <si>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</si>
  <si>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</si>
  <si>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</si>
  <si>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</si>
  <si>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</si>
  <si>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</si>
  <si>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</si>
  <si>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</si>
  <si>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</si>
  <si>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</si>
  <si>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</si>
  <si>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</si>
  <si>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</si>
  <si>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</si>
  <si>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</si>
  <si>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</si>
  <si>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</si>
  <si>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</si>
  <si>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</si>
  <si>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</si>
  <si>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</si>
  <si>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</si>
  <si>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</si>
  <si>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</si>
  <si>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</si>
  <si>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</si>
  <si>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</si>
  <si>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</si>
  <si>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</si>
  <si>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</si>
  <si>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</si>
  <si>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</si>
  <si>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</si>
  <si>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</si>
  <si>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</si>
  <si>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</si>
  <si>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</si>
  <si>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</si>
  <si>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</si>
  <si>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</si>
  <si>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</si>
  <si>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</si>
  <si>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</si>
  <si>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</si>
  <si>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</si>
  <si>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</si>
  <si>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</si>
  <si>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</si>
  <si>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</si>
  <si>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</si>
  <si>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</si>
  <si>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</si>
  <si>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</si>
  <si>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</si>
  <si>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</si>
  <si>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</si>
  <si>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</si>
  <si>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</si>
  <si>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</si>
  <si>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</si>
  <si>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</si>
  <si>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</si>
  <si>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</si>
  <si>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</si>
  <si>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</si>
  <si>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</si>
  <si>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</si>
  <si>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</si>
  <si>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</si>
  <si>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</si>
  <si>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</si>
  <si>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</si>
  <si>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</si>
  <si>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</si>
  <si>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</si>
  <si>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</si>
  <si>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</si>
  <si>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</si>
  <si>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</si>
  <si>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</si>
  <si>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</si>
  <si>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</si>
  <si>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</si>
  <si>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</si>
  <si>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</si>
  <si>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</si>
  <si>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</si>
  <si>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</si>
  <si>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</si>
  <si>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</si>
  <si>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</si>
  <si>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</si>
  <si>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</si>
  <si>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</si>
  <si>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</si>
  <si>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</si>
  <si>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</si>
  <si>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</si>
  <si>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</si>
  <si>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</si>
  <si>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</si>
  <si>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</si>
  <si>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</si>
  <si>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</si>
  <si>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</si>
  <si>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</si>
  <si>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</si>
  <si>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</si>
  <si>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</si>
  <si>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</si>
  <si>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</si>
  <si>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</si>
  <si>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</si>
  <si>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</si>
  <si>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</si>
  <si>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</si>
  <si>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</si>
  <si>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</si>
  <si>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</si>
  <si>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</si>
  <si>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</si>
  <si>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</si>
  <si>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</si>
  <si>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</si>
  <si>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</si>
  <si>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</si>
  <si>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</si>
  <si>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</si>
  <si>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</si>
  <si>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</si>
  <si>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</si>
  <si>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</si>
  <si>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</si>
  <si>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</si>
  <si>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</si>
  <si>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</si>
  <si>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</si>
  <si>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</si>
  <si>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</si>
  <si>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</si>
  <si>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</si>
  <si>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</si>
  <si>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</si>
  <si>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</si>
  <si>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</si>
  <si>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</si>
  <si>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</si>
  <si>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</si>
  <si>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</si>
  <si>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</si>
  <si>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</si>
  <si>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</si>
  <si>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</si>
  <si>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</si>
  <si>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</si>
  <si>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</si>
  <si>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</si>
  <si>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</si>
  <si>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</si>
  <si>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</si>
  <si>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</si>
  <si>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</si>
  <si>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</si>
  <si>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</si>
  <si>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</si>
  <si>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</si>
  <si>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</si>
  <si>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</si>
  <si>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</si>
  <si>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</si>
  <si>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</si>
  <si>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</si>
  <si>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</si>
  <si>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</si>
  <si>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</si>
  <si>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</si>
  <si>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</si>
  <si>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</si>
  <si>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</si>
  <si>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</si>
  <si>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</si>
  <si>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</si>
  <si>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</si>
  <si>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</si>
  <si>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</si>
  <si>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</si>
  <si>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</si>
  <si>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</si>
  <si>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</si>
  <si>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</si>
  <si>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</si>
  <si>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</si>
  <si>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</si>
  <si>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</si>
  <si>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</si>
  <si>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</si>
  <si>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</si>
  <si>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</si>
  <si>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</si>
  <si>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</si>
  <si>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</si>
  <si>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</si>
  <si>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</si>
  <si>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</si>
  <si>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</si>
  <si>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</si>
  <si>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</si>
  <si>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</si>
  <si>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</si>
  <si>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</si>
  <si>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</si>
  <si>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</si>
  <si>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</si>
  <si>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</si>
  <si>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</si>
  <si>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</si>
  <si>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</si>
  <si>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</si>
  <si>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</si>
  <si>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</si>
  <si>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</si>
  <si>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</si>
  <si>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</si>
  <si>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</si>
  <si>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</si>
  <si>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</si>
  <si>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</si>
  <si>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</si>
  <si>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</si>
  <si>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</si>
  <si>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</si>
  <si>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</si>
  <si>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</si>
  <si>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</si>
  <si>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</si>
  <si>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</si>
  <si>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</si>
  <si>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</si>
  <si>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</si>
  <si>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</si>
  <si>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</si>
  <si>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</si>
  <si>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</si>
  <si>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</si>
  <si>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</si>
  <si>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</si>
  <si>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</si>
  <si>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</si>
  <si>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</si>
  <si>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</si>
  <si>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</si>
  <si>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</si>
  <si>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</si>
  <si>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</si>
  <si>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</si>
  <si>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</si>
  <si>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</si>
  <si>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</si>
  <si>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</si>
  <si>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</si>
  <si>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</si>
  <si>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</si>
  <si>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</si>
  <si>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</si>
  <si>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</si>
  <si>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</si>
  <si>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</si>
  <si>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</si>
  <si>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</si>
  <si>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</si>
  <si>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</si>
  <si>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</si>
  <si>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</si>
  <si>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</si>
  <si>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</si>
  <si>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</si>
  <si>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</si>
  <si>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</si>
  <si>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</si>
  <si>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</si>
  <si>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</si>
  <si>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</si>
  <si>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</si>
  <si>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</si>
  <si>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</si>
  <si>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</si>
  <si>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</si>
  <si>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</si>
  <si>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</si>
  <si>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</si>
  <si>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</si>
  <si>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</si>
  <si>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</si>
  <si>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</si>
  <si>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</si>
  <si>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</si>
  <si>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</si>
  <si>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</si>
  <si>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</si>
  <si>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</si>
  <si>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</si>
  <si>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</si>
  <si>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</si>
  <si>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</si>
  <si>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</si>
  <si>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</si>
  <si>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</si>
  <si>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</si>
  <si>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</si>
  <si>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</si>
  <si>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</si>
  <si>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</si>
  <si>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</si>
  <si>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</si>
  <si>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</si>
  <si>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</si>
  <si>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</si>
  <si>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</si>
  <si>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</si>
  <si>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</si>
  <si>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</si>
  <si>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</si>
  <si>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</si>
  <si>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</si>
  <si>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</si>
  <si>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</si>
  <si>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</si>
  <si>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</si>
  <si>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</si>
  <si>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</si>
  <si>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</si>
  <si>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</si>
  <si>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</si>
  <si>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</si>
  <si>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</si>
  <si>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</si>
  <si>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</si>
  <si>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</si>
  <si>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</si>
  <si>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</si>
  <si>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</si>
  <si>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</si>
  <si>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</si>
  <si>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</si>
  <si>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</si>
  <si>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</si>
  <si>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</si>
  <si>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</si>
  <si>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</si>
  <si>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</si>
  <si>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</si>
  <si>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</si>
  <si>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</si>
  <si>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</si>
  <si>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</si>
  <si>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</si>
  <si>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</si>
  <si>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</si>
  <si>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</si>
  <si>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</si>
  <si>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</si>
  <si>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</si>
  <si>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</si>
  <si>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</si>
  <si>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</si>
  <si>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</si>
  <si>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</si>
  <si>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</si>
  <si>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</si>
  <si>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</si>
  <si>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</si>
  <si>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</si>
  <si>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</si>
  <si>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</si>
  <si>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</si>
  <si>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</si>
  <si>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</si>
  <si>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</si>
  <si>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</si>
  <si>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</si>
  <si>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</si>
  <si>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</si>
  <si>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</si>
  <si>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</si>
  <si>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</si>
  <si>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</si>
  <si>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</si>
  <si>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</si>
  <si>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</si>
  <si>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</si>
  <si>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</si>
  <si>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</si>
  <si>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</si>
  <si>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</si>
  <si>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</si>
  <si>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</si>
  <si>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</si>
  <si>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</si>
  <si>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</si>
  <si>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</si>
  <si>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</si>
  <si>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</si>
  <si>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</si>
  <si>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</si>
  <si>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</si>
  <si>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</si>
  <si>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</si>
  <si>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</si>
  <si>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</si>
  <si>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</si>
  <si>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</si>
  <si>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</si>
  <si>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</si>
  <si>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</si>
  <si>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</si>
  <si>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</si>
  <si>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</si>
  <si>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</si>
  <si>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</si>
  <si>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</si>
  <si>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</si>
  <si>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</si>
  <si>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</si>
  <si>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</si>
  <si>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</si>
  <si>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</si>
  <si>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</si>
  <si>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</si>
  <si>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</si>
  <si>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</si>
  <si>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</si>
  <si>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</si>
  <si>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</si>
  <si>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</si>
  <si>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</si>
  <si>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</si>
  <si>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</si>
  <si>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</si>
  <si>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</si>
  <si>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</si>
  <si>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</si>
  <si>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</si>
  <si>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</si>
  <si>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</si>
  <si>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</si>
  <si>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</si>
  <si>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</si>
  <si>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</si>
  <si>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</si>
  <si>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</si>
  <si>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</si>
  <si>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</si>
  <si>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</si>
  <si>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</si>
  <si>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</si>
  <si>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</si>
  <si>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</si>
  <si>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</si>
  <si>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</si>
  <si>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</si>
  <si>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</si>
  <si>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</si>
  <si>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</si>
  <si>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</si>
  <si>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</si>
  <si>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</si>
  <si>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</si>
  <si>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</si>
  <si>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</si>
  <si>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</si>
  <si>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</si>
  <si>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</si>
  <si>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</si>
  <si>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</si>
  <si>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</si>
  <si>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</si>
  <si>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</si>
  <si>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</si>
  <si>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</si>
  <si>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</si>
  <si>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</si>
  <si>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</si>
  <si>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</si>
  <si>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</si>
  <si>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</si>
  <si>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</si>
  <si>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</si>
  <si>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</si>
  <si>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</si>
  <si>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</si>
  <si>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</si>
  <si>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</si>
  <si>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</si>
  <si>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</si>
  <si>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</si>
  <si>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</si>
  <si>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</si>
  <si>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</si>
  <si>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</si>
  <si>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</si>
  <si>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</si>
  <si>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</si>
  <si>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</si>
  <si>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</si>
  <si>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</si>
  <si>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</si>
  <si>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</si>
  <si>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</si>
  <si>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</si>
  <si>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</si>
  <si>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</si>
  <si>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</si>
  <si>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</si>
  <si>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</si>
  <si>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</si>
  <si>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</si>
  <si>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</si>
  <si>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</si>
  <si>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</si>
  <si>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</si>
  <si>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</si>
  <si>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</si>
  <si>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</si>
  <si>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</si>
  <si>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</si>
  <si>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</si>
  <si>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</si>
  <si>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</si>
  <si>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</si>
  <si>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</si>
  <si>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</si>
  <si>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</si>
  <si>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</si>
  <si>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</si>
  <si>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</si>
  <si>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</si>
  <si>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</si>
  <si>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</si>
  <si>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</si>
  <si>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</si>
  <si>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</si>
  <si>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</si>
  <si>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</si>
  <si>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</si>
  <si>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</si>
  <si>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</si>
  <si>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</si>
  <si>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</si>
  <si>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</si>
  <si>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</si>
  <si>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</si>
  <si>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</si>
  <si>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</si>
  <si>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</si>
  <si>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</si>
  <si>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</si>
  <si>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</si>
  <si>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</si>
  <si>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</si>
  <si>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</si>
  <si>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</si>
  <si>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</si>
  <si>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</si>
  <si>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</si>
  <si>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</si>
  <si>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</si>
  <si>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</si>
  <si>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</si>
  <si>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</si>
  <si>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</si>
  <si>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</si>
  <si>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</si>
  <si>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</si>
  <si>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</si>
  <si>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</si>
  <si>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</si>
  <si>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</si>
  <si>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</si>
  <si>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</si>
  <si>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</si>
  <si>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</si>
  <si>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</si>
  <si>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</si>
  <si>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</si>
  <si>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</si>
  <si>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</si>
  <si>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</si>
  <si>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</si>
  <si>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</si>
  <si>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</si>
  <si>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</si>
  <si>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</si>
  <si>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</si>
  <si>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</si>
  <si>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</si>
  <si>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</si>
  <si>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</si>
  <si>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</si>
  <si>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</si>
  <si>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</si>
  <si>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</si>
  <si>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</si>
  <si>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</si>
  <si>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</si>
  <si>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</si>
  <si>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</si>
  <si>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</si>
  <si>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</si>
  <si>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</si>
  <si>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</si>
  <si>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</si>
  <si>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</si>
  <si>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</si>
  <si>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</si>
  <si>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</si>
  <si>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</si>
  <si>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</si>
  <si>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</si>
  <si>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</si>
  <si>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</si>
  <si>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</si>
  <si>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</si>
  <si>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</si>
  <si>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</si>
  <si>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</si>
  <si>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</si>
  <si>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</si>
  <si>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</si>
  <si>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</si>
  <si>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</si>
  <si>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</si>
  <si>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</si>
  <si>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</si>
  <si>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</si>
  <si>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</si>
  <si>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</si>
  <si>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</si>
  <si>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</si>
  <si>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</si>
  <si>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</si>
  <si>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</si>
  <si>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</si>
  <si>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</si>
  <si>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</si>
  <si>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</si>
  <si>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</si>
  <si>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</si>
  <si>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</si>
  <si>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</si>
  <si>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</si>
  <si>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</si>
  <si>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</si>
  <si>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</si>
  <si>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</si>
  <si>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</si>
  <si>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</si>
  <si>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</si>
  <si>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</si>
  <si>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</si>
  <si>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</si>
  <si>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</si>
  <si>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</si>
  <si>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</si>
  <si>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</si>
  <si>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</si>
  <si>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</si>
  <si>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</si>
  <si>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</si>
  <si>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</si>
  <si>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</si>
  <si>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</si>
  <si>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</si>
  <si>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</si>
  <si>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</si>
  <si>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</si>
  <si>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</si>
  <si>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</si>
  <si>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</si>
  <si>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</si>
  <si>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</si>
  <si>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</si>
  <si>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</si>
  <si>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</si>
  <si>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</si>
  <si>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</si>
  <si>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</si>
  <si>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</si>
  <si>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</si>
  <si>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</si>
  <si>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</si>
  <si>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</si>
  <si>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</si>
  <si>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</si>
  <si>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</si>
  <si>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</si>
  <si>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</si>
  <si>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</si>
  <si>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</si>
  <si>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</si>
  <si>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</si>
  <si>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</si>
  <si>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</si>
  <si>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</si>
  <si>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</si>
  <si>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</si>
  <si>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</si>
  <si>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</si>
  <si>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</si>
  <si>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</si>
  <si>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</si>
  <si>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</si>
  <si>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</si>
  <si>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</si>
  <si>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</si>
  <si>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</si>
  <si>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</si>
  <si>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</si>
  <si>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</si>
  <si>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</si>
  <si>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</si>
  <si>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</si>
  <si>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</si>
  <si>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</si>
  <si>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</si>
  <si>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</si>
  <si>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</si>
  <si>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</si>
  <si>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</si>
  <si>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</si>
  <si>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</si>
  <si>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</si>
  <si>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</si>
  <si>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</si>
  <si>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</si>
  <si>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</si>
  <si>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</si>
  <si>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</si>
  <si>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</si>
  <si>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</si>
  <si>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</si>
  <si>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</si>
  <si>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</si>
  <si>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</si>
  <si>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</si>
  <si>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</si>
  <si>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</si>
  <si>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</si>
  <si>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</si>
  <si>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</si>
  <si>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</si>
  <si>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</si>
  <si>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</si>
  <si>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</si>
  <si>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</si>
  <si>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</si>
  <si>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</si>
  <si>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</si>
  <si>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</si>
  <si>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</si>
  <si>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</si>
  <si>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</si>
  <si>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</si>
  <si>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</si>
  <si>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</si>
  <si>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</si>
  <si>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</si>
  <si>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</si>
  <si>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</si>
  <si>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</si>
  <si>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</si>
  <si>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</si>
  <si>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</si>
  <si>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</si>
  <si>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</si>
  <si>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</si>
  <si>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</si>
  <si>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</si>
  <si>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</si>
  <si>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</si>
  <si>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</si>
  <si>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</si>
  <si>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</si>
  <si>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</si>
  <si>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</si>
  <si>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</si>
  <si>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</si>
  <si>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</si>
  <si>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</si>
  <si>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</si>
  <si>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</si>
  <si>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</si>
  <si>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</si>
  <si>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</si>
  <si>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</si>
  <si>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</si>
  <si>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</si>
  <si>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</si>
  <si>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</si>
  <si>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</si>
  <si>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</si>
  <si>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</si>
  <si>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</si>
  <si>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</si>
  <si>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</si>
  <si>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</si>
  <si>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</si>
  <si>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</si>
  <si>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</si>
  <si>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</si>
  <si>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</si>
  <si>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</si>
  <si>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</si>
  <si>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</si>
  <si>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</si>
  <si>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</si>
  <si>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</si>
  <si>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</si>
  <si>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</si>
  <si>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</si>
  <si>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</si>
  <si>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</si>
  <si>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</si>
  <si>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</si>
  <si>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</si>
  <si>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</si>
  <si>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</si>
  <si>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</si>
  <si>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</si>
  <si>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</si>
  <si>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</si>
  <si>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</si>
  <si>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</si>
  <si>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</si>
  <si>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</si>
  <si>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</si>
  <si>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</si>
  <si>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</si>
  <si>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</si>
  <si>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</si>
  <si>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</si>
  <si>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</si>
  <si>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</si>
  <si>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</si>
  <si>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</si>
  <si>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</si>
  <si>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</si>
  <si>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</si>
  <si>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</si>
  <si>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</si>
  <si>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</si>
  <si>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</si>
  <si>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</si>
  <si>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</si>
  <si>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</si>
  <si>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</si>
  <si>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</si>
  <si>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</si>
  <si>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</si>
  <si>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</si>
  <si>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</si>
  <si>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</si>
  <si>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</si>
  <si>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</si>
  <si>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</si>
  <si>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</si>
  <si>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</si>
  <si>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</si>
  <si>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</si>
  <si>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</si>
  <si>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</si>
  <si>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</si>
  <si>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</si>
  <si>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</si>
  <si>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</si>
  <si>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</si>
  <si>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</si>
  <si>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</si>
  <si>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</si>
  <si>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</si>
  <si>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</si>
  <si>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</si>
  <si>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</si>
  <si>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</si>
  <si>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</si>
  <si>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</si>
  <si>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</si>
  <si>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</si>
  <si>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</si>
  <si>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</si>
  <si>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</si>
  <si>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</si>
  <si>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</si>
  <si>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</si>
  <si>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</si>
  <si>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</si>
  <si>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</si>
  <si>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</si>
  <si>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</si>
  <si>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</si>
  <si>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</si>
  <si>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</si>
  <si>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</si>
  <si>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</si>
  <si>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</si>
  <si>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</si>
  <si>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</si>
  <si>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</si>
  <si>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</si>
  <si>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</si>
  <si>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</si>
  <si>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</si>
  <si>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</si>
  <si>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</si>
  <si>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</si>
  <si>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</si>
  <si>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</si>
  <si>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</si>
  <si>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</si>
  <si>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</si>
  <si>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</si>
  <si>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</si>
  <si>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</si>
  <si>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</si>
  <si>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</si>
  <si>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</si>
  <si>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</si>
  <si>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</si>
  <si>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</si>
  <si>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</si>
  <si>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</si>
  <si>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</si>
  <si>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</si>
  <si>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</si>
  <si>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</si>
  <si>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</si>
  <si>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</si>
  <si>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</si>
  <si>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</si>
  <si>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</si>
  <si>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</si>
  <si>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</si>
  <si>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</si>
  <si>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</si>
  <si>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</si>
  <si>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</si>
  <si>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</si>
  <si>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</si>
  <si>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</si>
  <si>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</si>
  <si>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</si>
  <si>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</si>
  <si>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</si>
  <si>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</si>
  <si>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</si>
  <si>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</si>
  <si>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</si>
  <si>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</si>
  <si>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</si>
  <si>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</si>
  <si>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</si>
  <si>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</si>
  <si>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</si>
  <si>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</si>
  <si>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</si>
  <si>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</si>
  <si>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</si>
  <si>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</si>
  <si>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</si>
  <si>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</si>
  <si>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</si>
  <si>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</si>
  <si>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</si>
  <si>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</si>
  <si>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</si>
  <si>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</si>
  <si>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</si>
  <si>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</si>
  <si>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</si>
  <si>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</si>
  <si>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</si>
  <si>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</si>
  <si>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</si>
  <si>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</si>
  <si>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</si>
  <si>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</si>
  <si>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</si>
  <si>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</si>
  <si>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</si>
  <si>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</si>
  <si>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</si>
  <si>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</si>
  <si>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</si>
  <si>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</si>
  <si>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</si>
  <si>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</si>
  <si>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</si>
  <si>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</si>
  <si>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</si>
  <si>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</si>
  <si>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</si>
  <si>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</si>
  <si>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</si>
  <si>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</si>
  <si>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</si>
  <si>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</si>
  <si>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</si>
  <si>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</si>
  <si>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</si>
  <si>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</si>
  <si>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</si>
  <si>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</si>
  <si>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</si>
  <si>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</si>
  <si>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</si>
  <si>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</si>
  <si>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</si>
  <si>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</si>
  <si>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</si>
  <si>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</si>
  <si>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</si>
  <si>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</si>
  <si>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</si>
  <si>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</si>
  <si>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</si>
  <si>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</si>
  <si>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</si>
  <si>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</si>
  <si>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</si>
  <si>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</si>
  <si>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</si>
  <si>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</si>
  <si>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</si>
  <si>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</si>
  <si>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</si>
  <si>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</si>
  <si>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</si>
  <si>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</si>
  <si>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</si>
  <si>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</si>
  <si>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</si>
  <si>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</si>
  <si>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</si>
  <si>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</si>
  <si>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</si>
  <si>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</si>
  <si>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</si>
  <si>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</si>
  <si>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</si>
  <si>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</si>
  <si>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</si>
  <si>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</si>
  <si>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</si>
  <si>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</si>
  <si>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</si>
  <si>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</si>
  <si>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</si>
  <si>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</si>
  <si>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</si>
  <si>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</si>
  <si>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</si>
  <si>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</si>
  <si>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</si>
  <si>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</si>
  <si>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</si>
  <si>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</si>
  <si>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</si>
  <si>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</si>
  <si>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</si>
  <si>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</si>
  <si>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</si>
  <si>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</si>
  <si>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</si>
  <si>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</si>
  <si>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</si>
  <si>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</si>
  <si>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</si>
  <si>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</si>
  <si>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</si>
  <si>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</si>
  <si>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</si>
  <si>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</si>
  <si>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</si>
  <si>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</si>
  <si>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</si>
  <si>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</si>
  <si>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</si>
  <si>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</si>
  <si>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</si>
  <si>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</si>
  <si>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</si>
  <si>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</si>
  <si>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</si>
  <si>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</si>
  <si>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</si>
  <si>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</si>
  <si>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</si>
  <si>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</si>
  <si>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</si>
  <si>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</si>
  <si>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</si>
  <si>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</si>
  <si>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</si>
  <si>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</si>
  <si>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</si>
  <si>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</si>
  <si>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</si>
  <si>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</si>
  <si>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</si>
  <si>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</si>
  <si>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</si>
  <si>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</si>
  <si>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</si>
  <si>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</si>
  <si>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</si>
  <si>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</si>
  <si>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</si>
  <si>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</si>
  <si>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</si>
  <si>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</si>
  <si>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</si>
  <si>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</si>
  <si>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</si>
  <si>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</si>
  <si>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</si>
  <si>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</si>
  <si>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</si>
  <si>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</si>
  <si>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</si>
  <si>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</si>
  <si>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</si>
  <si>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</si>
  <si>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</si>
  <si>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</si>
  <si>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</si>
  <si>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</si>
  <si>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</si>
  <si>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</si>
  <si>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</si>
  <si>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</si>
  <si>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</si>
  <si>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</si>
  <si>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</si>
  <si>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</si>
  <si>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</si>
  <si>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</si>
  <si>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</si>
  <si>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</si>
  <si>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</si>
  <si>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</si>
  <si>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</si>
  <si>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</si>
  <si>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</si>
  <si>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</si>
  <si>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</si>
  <si>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</si>
  <si>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</si>
  <si>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</si>
  <si>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</si>
  <si>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</si>
  <si>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</si>
  <si>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</si>
  <si>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</si>
  <si>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</si>
  <si>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</si>
  <si>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</si>
  <si>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</si>
  <si>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</si>
  <si>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</si>
  <si>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</si>
  <si>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</si>
  <si>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</si>
  <si>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</si>
  <si>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</si>
  <si>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</si>
  <si>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</si>
  <si>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</si>
  <si>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</si>
  <si>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</si>
  <si>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</si>
  <si>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</si>
  <si>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</si>
  <si>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</si>
  <si>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</si>
  <si>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</si>
  <si>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</si>
  <si>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</si>
  <si>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</si>
  <si>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</si>
  <si>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</si>
  <si>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</si>
  <si>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</si>
  <si>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</si>
  <si>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</si>
  <si>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</si>
  <si>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</si>
  <si>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</si>
  <si>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</si>
  <si>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</si>
  <si>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</si>
  <si>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</si>
  <si>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</si>
  <si>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</si>
  <si>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</si>
  <si>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</si>
  <si>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</si>
  <si>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</si>
  <si>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</si>
  <si>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</si>
  <si>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</si>
  <si>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</si>
  <si>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</si>
  <si>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</si>
  <si>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</si>
  <si>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</si>
  <si>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</si>
  <si>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</si>
  <si>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</si>
  <si>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</si>
  <si>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</si>
  <si>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</si>
  <si>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</si>
  <si>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</si>
  <si>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</si>
  <si>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</si>
  <si>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</si>
  <si>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</si>
  <si>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</si>
  <si>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</si>
  <si>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</si>
  <si>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</si>
  <si>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</si>
  <si>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</si>
  <si>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</si>
  <si>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</si>
  <si>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</si>
  <si>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</si>
  <si>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</si>
  <si>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</si>
  <si>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</si>
  <si>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</si>
  <si>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</si>
  <si>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</si>
  <si>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</si>
  <si>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</si>
  <si>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</si>
  <si>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</si>
  <si>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</si>
  <si>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</si>
  <si>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</si>
  <si>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</si>
  <si>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</si>
  <si>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</si>
  <si>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</si>
  <si>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</si>
  <si>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</si>
  <si>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</si>
  <si>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</si>
  <si>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</si>
  <si>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</si>
  <si>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</si>
  <si>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</si>
  <si>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</si>
  <si>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</si>
  <si>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</si>
  <si>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</si>
  <si>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</si>
  <si>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</si>
  <si>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</si>
  <si>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</si>
  <si>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</si>
  <si>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</si>
  <si>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</si>
  <si>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</si>
  <si>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</si>
  <si>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</si>
  <si>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</si>
  <si>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</si>
  <si>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</si>
  <si>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</si>
  <si>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</si>
  <si>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</si>
  <si>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</si>
  <si>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</si>
  <si>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</si>
  <si>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</si>
  <si>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</si>
  <si>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</si>
  <si>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</si>
  <si>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</si>
  <si>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</si>
  <si>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</si>
  <si>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</si>
  <si>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</si>
  <si>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</si>
  <si>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</si>
  <si>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</si>
  <si>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</si>
  <si>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</si>
  <si>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</si>
  <si>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</si>
  <si>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</si>
  <si>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</si>
  <si>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</si>
  <si>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</si>
  <si>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</si>
  <si>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</si>
  <si>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</si>
  <si>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</si>
  <si>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</si>
  <si>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</si>
  <si>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</si>
  <si>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</si>
  <si>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</si>
  <si>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</si>
  <si>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</si>
  <si>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</si>
  <si>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</si>
  <si>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</si>
  <si>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</si>
  <si>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</si>
  <si>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</si>
  <si>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</si>
  <si>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</si>
  <si>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</si>
  <si>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</si>
  <si>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</si>
  <si>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</si>
  <si>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</si>
  <si>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</si>
  <si>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</si>
  <si>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</si>
  <si>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</si>
  <si>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</si>
  <si>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</si>
  <si>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</si>
  <si>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</si>
  <si>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</si>
  <si>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</si>
  <si>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</si>
  <si>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</si>
  <si>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</si>
  <si>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</si>
  <si>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</si>
  <si>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</si>
  <si>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</si>
  <si>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</si>
  <si>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</si>
  <si>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</si>
  <si>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</si>
  <si>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</si>
  <si>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</si>
  <si>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</si>
  <si>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</si>
  <si>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</si>
  <si>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</si>
  <si>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</si>
  <si>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</si>
  <si>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</si>
  <si>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</si>
  <si>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</si>
  <si>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</si>
  <si>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</si>
  <si>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</si>
  <si>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</si>
  <si>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</si>
  <si>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</si>
  <si>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</si>
  <si>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</si>
  <si>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</si>
  <si>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</si>
  <si>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</si>
  <si>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</si>
  <si>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</si>
  <si>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</si>
  <si>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</si>
  <si>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</si>
  <si>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</si>
  <si>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</si>
  <si>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</si>
  <si>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</si>
  <si>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</si>
  <si>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</si>
  <si>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</si>
  <si>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</si>
  <si>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</si>
  <si>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</si>
  <si>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</si>
  <si>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</si>
  <si>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</si>
  <si>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</si>
  <si>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</si>
  <si>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</si>
  <si>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</si>
  <si>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</si>
  <si>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</si>
  <si>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</si>
  <si>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</si>
  <si>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</si>
  <si>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</si>
  <si>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</si>
  <si>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</si>
  <si>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</si>
  <si>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</si>
  <si>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</si>
  <si>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</si>
  <si>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</si>
  <si>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</si>
  <si>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</si>
  <si>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</si>
  <si>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</si>
  <si>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</si>
  <si>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</si>
  <si>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</si>
  <si>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</si>
  <si>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</si>
  <si>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</si>
  <si>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</si>
  <si>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</si>
  <si>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</si>
  <si>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</si>
  <si>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</si>
  <si>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</si>
  <si>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</si>
  <si>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</si>
  <si>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</si>
  <si>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</si>
  <si>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</si>
  <si>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</si>
  <si>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</si>
  <si>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</si>
  <si>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</si>
  <si>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</si>
  <si>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</si>
  <si>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</si>
  <si>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</si>
  <si>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</si>
  <si>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</si>
  <si>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</si>
  <si>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</si>
  <si>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</si>
  <si>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</si>
  <si>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</si>
  <si>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</si>
  <si>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</si>
  <si>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</si>
  <si>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</si>
  <si>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</si>
  <si>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</si>
  <si>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</si>
  <si>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</si>
  <si>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</si>
  <si>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</si>
  <si>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</si>
  <si>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</si>
  <si>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</si>
  <si>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</si>
  <si>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</si>
  <si>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</si>
  <si>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</si>
  <si>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</si>
  <si>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</si>
  <si>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</si>
  <si>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</si>
  <si>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</si>
  <si>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</si>
  <si>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</si>
  <si>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</si>
  <si>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</si>
  <si>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</si>
  <si>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</si>
  <si>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</si>
  <si>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</si>
  <si>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</si>
  <si>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</si>
  <si>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</si>
  <si>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</si>
  <si>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</si>
  <si>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</si>
  <si>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</si>
  <si>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</si>
  <si>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</si>
  <si>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</si>
  <si>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</si>
  <si>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</si>
  <si>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</si>
  <si>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</si>
  <si>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</si>
  <si>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</si>
  <si>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</si>
  <si>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</si>
  <si>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</si>
  <si>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</si>
  <si>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</si>
  <si>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</si>
  <si>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</si>
  <si>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</si>
  <si>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</si>
  <si>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</si>
  <si>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</si>
  <si>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</si>
  <si>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</si>
  <si>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</si>
  <si>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</si>
  <si>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</si>
  <si>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</si>
  <si>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</si>
  <si>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</si>
  <si>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</si>
  <si>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</si>
  <si>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</si>
  <si>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</si>
  <si>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</si>
  <si>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</si>
  <si>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</si>
  <si>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</si>
  <si>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</si>
  <si>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</si>
  <si>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</si>
  <si>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</si>
  <si>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</si>
  <si>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</si>
  <si>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</si>
  <si>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</si>
  <si>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</si>
  <si>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</si>
  <si>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</si>
  <si>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</si>
  <si>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</si>
  <si>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</si>
  <si>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</si>
  <si>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</si>
  <si>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</si>
  <si>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</si>
  <si>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</si>
  <si>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</si>
  <si>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</si>
  <si>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</si>
  <si>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</si>
  <si>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</si>
  <si>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</si>
  <si>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</si>
  <si>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</si>
  <si>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</si>
  <si>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</si>
  <si>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</si>
  <si>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</si>
  <si>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</si>
  <si>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</si>
  <si>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</si>
  <si>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</si>
  <si>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</si>
  <si>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</si>
  <si>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</si>
  <si>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</si>
  <si>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</si>
  <si>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</si>
  <si>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</si>
  <si>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</si>
  <si>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</si>
  <si>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</si>
  <si>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</si>
  <si>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</si>
  <si>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</si>
  <si>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</si>
  <si>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</si>
  <si>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</si>
  <si>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</si>
  <si>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</si>
  <si>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</si>
  <si>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</si>
  <si>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</si>
  <si>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</si>
  <si>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</si>
  <si>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</si>
  <si>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</si>
  <si>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</si>
  <si>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</si>
  <si>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</si>
  <si>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</si>
  <si>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</si>
  <si>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</si>
  <si>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</si>
  <si>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</si>
  <si>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</si>
  <si>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</si>
  <si>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</si>
  <si>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</si>
  <si>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</si>
  <si>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</si>
  <si>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</si>
  <si>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</si>
  <si>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</si>
  <si>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</si>
  <si>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</si>
  <si>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</si>
  <si>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</si>
  <si>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</si>
  <si>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</si>
  <si>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</si>
  <si>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</si>
  <si>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</si>
  <si>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</si>
  <si>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</si>
  <si>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</si>
  <si>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</si>
  <si>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</si>
  <si>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</si>
  <si>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</si>
  <si>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</si>
  <si>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</si>
  <si>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</si>
  <si>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</si>
  <si>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</si>
  <si>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</si>
  <si>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</si>
  <si>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</si>
  <si>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</si>
  <si>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</si>
  <si>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</si>
  <si>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</si>
  <si>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</si>
  <si>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</si>
  <si>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</si>
  <si>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</si>
  <si>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</si>
  <si>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</si>
  <si>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</si>
  <si>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</si>
  <si>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</si>
  <si>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</si>
  <si>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</si>
  <si>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</si>
  <si>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</si>
  <si>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</si>
  <si>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</si>
  <si>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</si>
  <si>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</si>
  <si>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</si>
  <si>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</si>
  <si>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</si>
  <si>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</si>
  <si>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</si>
  <si>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</si>
  <si>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</si>
  <si>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</si>
  <si>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</si>
  <si>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</si>
  <si>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</si>
  <si>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</si>
  <si>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</si>
  <si>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</si>
  <si>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</si>
  <si>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</si>
  <si>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</si>
  <si>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</si>
  <si>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</si>
  <si>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</si>
  <si>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</si>
  <si>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</si>
  <si>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</si>
  <si>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</si>
  <si>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</si>
  <si>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</si>
  <si>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</si>
  <si>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</si>
  <si>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</si>
  <si>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</si>
  <si>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</si>
  <si>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</si>
  <si>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</si>
  <si>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</si>
  <si>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</si>
  <si>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</si>
  <si>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</si>
  <si>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</si>
  <si>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</si>
  <si>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</si>
  <si>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</si>
  <si>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</si>
  <si>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</si>
  <si>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</si>
  <si>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</si>
  <si>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</si>
  <si>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</si>
  <si>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</si>
  <si>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</si>
  <si>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</si>
  <si>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</si>
  <si>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</si>
  <si>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</si>
  <si>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</si>
  <si>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</si>
  <si>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</si>
  <si>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</si>
  <si>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</si>
  <si>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</si>
  <si>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</si>
  <si>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</si>
  <si>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</si>
  <si>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</si>
  <si>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</si>
  <si>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</si>
  <si>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</si>
  <si>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</si>
  <si>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</si>
  <si>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</si>
  <si>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</si>
  <si>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</si>
  <si>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</si>
  <si>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</si>
  <si>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</si>
  <si>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</si>
  <si>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</si>
  <si>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</si>
  <si>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</si>
  <si>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</si>
  <si>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</si>
  <si>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</si>
  <si>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</si>
  <si>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</si>
  <si>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</si>
  <si>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</si>
  <si>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</si>
  <si>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</si>
  <si>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</si>
  <si>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</si>
  <si>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</si>
  <si>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</si>
  <si>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</si>
  <si>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</si>
  <si>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</si>
  <si>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</si>
  <si>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</si>
  <si>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</si>
  <si>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</si>
  <si>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</si>
  <si>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</si>
  <si>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</si>
  <si>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</si>
  <si>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</si>
  <si>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</si>
  <si>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</si>
  <si>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</si>
  <si>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</si>
  <si>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</si>
  <si>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</si>
  <si>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</si>
  <si>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</si>
  <si>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</si>
  <si>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</si>
  <si>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</si>
  <si>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</si>
  <si>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</si>
  <si>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</si>
  <si>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</si>
  <si>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</si>
  <si>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</si>
  <si>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</si>
  <si>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</si>
  <si>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</si>
  <si>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</si>
  <si>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</si>
  <si>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</si>
  <si>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</si>
  <si>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</si>
  <si>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</si>
  <si>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</si>
  <si>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</si>
  <si>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</si>
  <si>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</si>
  <si>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</si>
  <si>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</si>
  <si>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</si>
  <si>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</si>
  <si>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</si>
  <si>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</si>
  <si>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</si>
  <si>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</si>
  <si>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</si>
  <si>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</si>
  <si>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</si>
  <si>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</si>
  <si>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</si>
  <si>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</si>
  <si>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</si>
  <si>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</si>
  <si>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</si>
  <si>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</si>
  <si>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</si>
  <si>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</si>
  <si>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</si>
  <si>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</si>
  <si>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</si>
  <si>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</si>
  <si>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</si>
  <si>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</si>
  <si>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</si>
  <si>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</si>
  <si>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</si>
  <si>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</si>
  <si>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</si>
  <si>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</si>
  <si>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</si>
  <si>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</si>
  <si>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</si>
  <si>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</si>
  <si>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</si>
  <si>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</si>
  <si>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</si>
  <si>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</si>
  <si>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</si>
  <si>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</si>
  <si>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</si>
  <si>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</si>
  <si>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</si>
  <si>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</si>
  <si>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</si>
  <si>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</si>
  <si>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</si>
  <si>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</si>
  <si>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</si>
  <si>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</si>
  <si>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</si>
  <si>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</si>
  <si>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</si>
  <si>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</si>
  <si>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</si>
  <si>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</si>
  <si>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</si>
  <si>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</si>
  <si>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</si>
  <si>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</si>
  <si>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</si>
  <si>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</si>
  <si>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</si>
  <si>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</si>
  <si>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</si>
  <si>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</si>
  <si>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</si>
  <si>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</si>
  <si>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</si>
  <si>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</si>
  <si>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</si>
  <si>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</si>
  <si>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</si>
  <si>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</si>
  <si>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</si>
  <si>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</si>
  <si>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</si>
  <si>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</si>
  <si>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</si>
  <si>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</si>
  <si>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</si>
  <si>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</si>
  <si>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</si>
  <si>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</si>
  <si>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</si>
  <si>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</si>
  <si>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</si>
  <si>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</si>
  <si>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</si>
  <si>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</si>
  <si>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</si>
  <si>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</si>
  <si>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</si>
  <si>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</si>
  <si>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</si>
  <si>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</si>
  <si>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</si>
  <si>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</si>
  <si>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</si>
  <si>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</si>
  <si>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</si>
  <si>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</si>
  <si>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</si>
  <si>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</si>
  <si>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</si>
  <si>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</si>
  <si>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</si>
  <si>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</si>
  <si>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</si>
  <si>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</si>
  <si>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</si>
  <si>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</si>
  <si>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</si>
  <si>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</si>
  <si>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</si>
  <si>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</si>
  <si>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</si>
  <si>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</si>
  <si>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</si>
  <si>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</si>
  <si>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</si>
  <si>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</si>
  <si>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</si>
  <si>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</si>
  <si>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</si>
  <si>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</si>
  <si>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</si>
  <si>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</si>
  <si>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</si>
  <si>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</si>
  <si>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</si>
  <si>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</si>
  <si>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</si>
  <si>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</si>
  <si>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</si>
  <si>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</si>
  <si>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</si>
  <si>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</si>
  <si>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</si>
  <si>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</si>
  <si>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</si>
  <si>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</si>
  <si>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</si>
  <si>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</si>
  <si>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</si>
  <si>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</si>
  <si>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</si>
  <si>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</si>
  <si>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</si>
  <si>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</si>
  <si>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</si>
  <si>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</si>
  <si>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</si>
  <si>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</si>
  <si>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</si>
  <si>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</si>
  <si>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</si>
  <si>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</si>
  <si>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</si>
  <si>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</si>
  <si>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</si>
  <si>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</si>
  <si>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</si>
  <si>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</si>
  <si>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</si>
  <si>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</si>
  <si>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</si>
  <si>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</si>
  <si>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</si>
  <si>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</si>
  <si>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</si>
  <si>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</si>
  <si>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</si>
  <si>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</si>
  <si>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</si>
  <si>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</si>
  <si>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</si>
  <si>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</si>
  <si>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</si>
  <si>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</si>
  <si>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</si>
  <si>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</si>
  <si>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</si>
  <si>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</si>
  <si>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</si>
  <si>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</si>
  <si>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</si>
  <si>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</si>
  <si>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</si>
  <si>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</si>
  <si>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</si>
  <si>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</si>
  <si>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</si>
  <si>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</si>
  <si>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</si>
  <si>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</si>
  <si>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</si>
  <si>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</si>
  <si>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</si>
  <si>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</si>
  <si>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</si>
  <si>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</si>
  <si>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</si>
  <si>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</si>
  <si>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</si>
  <si>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</si>
  <si>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</si>
  <si>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</si>
  <si>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</si>
  <si>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</si>
  <si>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</si>
  <si>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</si>
  <si>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</si>
  <si>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</si>
  <si>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</si>
  <si>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</si>
  <si>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</si>
  <si>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</si>
  <si>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</si>
  <si>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</si>
  <si>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</si>
  <si>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</si>
  <si>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</si>
  <si>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</si>
  <si>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</si>
  <si>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</si>
  <si>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</si>
  <si>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</si>
  <si>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</si>
  <si>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</si>
  <si>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</si>
  <si>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</si>
  <si>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</si>
  <si>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</si>
  <si>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</si>
  <si>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</si>
  <si>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</si>
  <si>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</si>
  <si>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</si>
  <si>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</si>
  <si>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</si>
  <si>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</si>
  <si>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</si>
  <si>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</si>
  <si>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</si>
  <si>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</si>
  <si>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</si>
  <si>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</si>
  <si>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</si>
  <si>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</si>
  <si>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</si>
  <si>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</si>
  <si>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</si>
  <si>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</si>
  <si>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</si>
  <si>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</si>
  <si>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</si>
  <si>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</si>
  <si>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</si>
  <si>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</si>
  <si>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</si>
  <si>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</si>
  <si>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</si>
  <si>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</si>
  <si>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</si>
  <si>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</si>
  <si>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</si>
  <si>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</si>
  <si>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</si>
  <si>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</si>
  <si>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</si>
  <si>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</si>
  <si>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</si>
  <si>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</si>
  <si>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</si>
  <si>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</si>
  <si>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</si>
  <si>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</si>
  <si>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</si>
  <si>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</si>
  <si>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</si>
  <si>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</si>
  <si>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</si>
  <si>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</si>
  <si>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</si>
  <si>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</si>
  <si>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</si>
  <si>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</si>
  <si>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</si>
  <si>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</si>
  <si>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</si>
  <si>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</si>
  <si>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</si>
  <si>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</si>
  <si>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</si>
  <si>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</si>
  <si>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</si>
  <si>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</si>
  <si>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</si>
  <si>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</si>
  <si>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</si>
  <si>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</si>
  <si>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</si>
  <si>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</si>
  <si>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</si>
  <si>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</si>
  <si>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</si>
  <si>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</si>
  <si>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</si>
  <si>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</si>
  <si>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</si>
  <si>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</si>
  <si>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</si>
  <si>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</si>
  <si>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</si>
  <si>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</si>
  <si>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</si>
  <si>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</si>
  <si>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</si>
  <si>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</si>
  <si>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</si>
  <si>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</si>
  <si>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</si>
  <si>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</si>
  <si>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</si>
  <si>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</si>
  <si>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</si>
  <si>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</si>
  <si>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</si>
  <si>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</si>
  <si>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</si>
  <si>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</si>
  <si>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</si>
  <si>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</si>
  <si>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</si>
  <si>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</si>
  <si>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</si>
  <si>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</si>
  <si>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</si>
  <si>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</si>
  <si>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</si>
  <si>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</si>
  <si>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</si>
  <si>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</si>
  <si>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</si>
  <si>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</si>
  <si>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</si>
  <si>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</si>
  <si>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</si>
  <si>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</si>
  <si>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</si>
  <si>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</si>
  <si>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</si>
  <si>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</si>
  <si>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</si>
  <si>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</si>
  <si>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</si>
  <si>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</si>
  <si>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</si>
  <si>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</si>
  <si>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</si>
  <si>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</si>
  <si>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</si>
  <si>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</si>
  <si>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</si>
  <si>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</si>
  <si>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</si>
  <si>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</si>
  <si>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</si>
  <si>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</si>
  <si>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</si>
  <si>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</si>
  <si>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</si>
  <si>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</si>
  <si>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</si>
  <si>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</si>
  <si>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</si>
  <si>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</si>
  <si>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</si>
  <si>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</si>
  <si>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</si>
  <si>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</si>
  <si>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</si>
  <si>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</si>
  <si>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</si>
  <si>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</si>
  <si>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</si>
  <si>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</si>
  <si>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</si>
  <si>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</si>
  <si>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</si>
  <si>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</si>
  <si>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</si>
  <si>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</si>
  <si>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</si>
  <si>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</si>
  <si>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</si>
  <si>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</si>
  <si>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</si>
  <si>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</si>
  <si>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</si>
  <si>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</si>
  <si>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</si>
  <si>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</si>
  <si>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</si>
  <si>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</si>
  <si>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</si>
  <si>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</si>
  <si>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</si>
  <si>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</si>
  <si>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</si>
  <si>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</si>
  <si>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</si>
  <si>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</si>
  <si>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</si>
  <si>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</si>
  <si>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</si>
  <si>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</si>
  <si>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</si>
  <si>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</si>
  <si>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</si>
  <si>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</si>
  <si>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</si>
  <si>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</si>
  <si>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</si>
  <si>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</si>
  <si>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</si>
  <si>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</si>
  <si>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</si>
  <si>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</si>
  <si>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</si>
  <si>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</si>
  <si>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</si>
  <si>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</si>
  <si>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</si>
  <si>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</si>
  <si>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</si>
  <si>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</si>
  <si>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</si>
  <si>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</si>
  <si>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</si>
  <si>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</si>
  <si>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</si>
  <si>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</si>
  <si>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</si>
  <si>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</si>
  <si>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</si>
  <si>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</si>
  <si>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</si>
  <si>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</si>
  <si>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</si>
  <si>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</si>
  <si>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</si>
  <si>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</si>
  <si>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</si>
  <si>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</si>
  <si>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</si>
  <si>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</si>
  <si>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</si>
  <si>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</si>
  <si>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</si>
  <si>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</si>
  <si>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</si>
  <si>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</si>
  <si>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</si>
  <si>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</si>
  <si>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</si>
  <si>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</si>
  <si>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</si>
  <si>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</si>
  <si>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</si>
  <si>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</si>
  <si>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</si>
  <si>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</si>
  <si>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</si>
  <si>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</si>
  <si>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</si>
  <si>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</si>
  <si>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</si>
  <si>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</si>
  <si>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</si>
  <si>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</si>
  <si>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</si>
  <si>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</si>
  <si>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</si>
  <si>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</si>
  <si>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</si>
  <si>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</si>
  <si>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</si>
  <si>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</si>
  <si>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</si>
  <si>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</si>
  <si>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</si>
  <si>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</si>
  <si>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</si>
  <si>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</si>
  <si>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</si>
  <si>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</si>
  <si>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</si>
  <si>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</si>
  <si>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</si>
  <si>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</si>
  <si>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</si>
  <si>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</si>
  <si>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</si>
  <si>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</si>
  <si>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</si>
  <si>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</si>
  <si>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</si>
  <si>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</si>
  <si>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</si>
  <si>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</si>
  <si>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</si>
  <si>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</si>
  <si>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</si>
  <si>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</si>
  <si>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</si>
  <si>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</si>
  <si>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</si>
  <si>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</si>
  <si>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</si>
  <si>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</si>
  <si>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</si>
  <si>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</si>
  <si>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</si>
  <si>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</si>
  <si>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</si>
  <si>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</si>
  <si>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</si>
  <si>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</si>
  <si>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</si>
  <si>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</si>
  <si>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</si>
  <si>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</si>
  <si>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</si>
  <si>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</si>
  <si>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</si>
  <si>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</si>
  <si>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</si>
  <si>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</si>
  <si>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</si>
  <si>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</si>
  <si>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</si>
  <si>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</si>
  <si>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</si>
  <si>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</si>
  <si>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</si>
  <si>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</si>
  <si>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</si>
  <si>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</si>
  <si>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</si>
  <si>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</si>
  <si>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</si>
  <si>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</si>
  <si>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</si>
  <si>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</si>
  <si>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</si>
  <si>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</si>
  <si>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</si>
  <si>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</si>
  <si>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</si>
  <si>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</si>
  <si>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</si>
  <si>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</si>
  <si>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</si>
  <si>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</si>
  <si>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</si>
  <si>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</si>
  <si>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</si>
  <si>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</si>
  <si>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</si>
  <si>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</si>
  <si>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</si>
  <si>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</si>
  <si>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</si>
  <si>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</si>
  <si>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</si>
  <si>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</si>
  <si>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</si>
  <si>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</si>
  <si>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</si>
  <si>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</si>
  <si>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</si>
  <si>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</si>
  <si>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</si>
  <si>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</si>
  <si>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</si>
  <si>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</si>
  <si>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</si>
  <si>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</si>
  <si>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</si>
  <si>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</si>
  <si>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</si>
  <si>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</si>
  <si>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</si>
  <si>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</si>
  <si>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</si>
  <si>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</si>
  <si>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</si>
  <si>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</si>
  <si>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</si>
  <si>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</si>
  <si>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</si>
  <si>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</si>
  <si>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</si>
  <si>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</si>
  <si>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</si>
  <si>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</si>
  <si>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</si>
  <si>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</si>
  <si>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</si>
  <si>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</si>
  <si>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</si>
  <si>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</si>
  <si>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</si>
  <si>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</si>
  <si>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</si>
  <si>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</si>
  <si>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</si>
  <si>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</si>
  <si>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</si>
  <si>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</si>
  <si>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</si>
  <si>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</si>
  <si>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</si>
  <si>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</si>
  <si>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</si>
  <si>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</si>
  <si>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</si>
  <si>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</si>
  <si>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</si>
  <si>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</si>
  <si>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</si>
  <si>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</si>
  <si>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</si>
  <si>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</si>
  <si>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</si>
  <si>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</si>
  <si>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</si>
  <si>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</si>
  <si>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</si>
  <si>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</si>
  <si>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</si>
  <si>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</si>
  <si>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</si>
  <si>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</si>
  <si>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</si>
  <si>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</si>
  <si>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</si>
  <si>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</si>
  <si>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</si>
  <si>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</si>
  <si>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</si>
  <si>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</si>
  <si>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</si>
  <si>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</si>
  <si>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</si>
  <si>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</si>
  <si>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</si>
  <si>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</si>
  <si>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</si>
  <si>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</si>
  <si>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</si>
  <si>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</si>
  <si>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</si>
  <si>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</si>
  <si>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</si>
  <si>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</si>
  <si>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</si>
  <si>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</si>
  <si>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</si>
  <si>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</si>
  <si>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</si>
  <si>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</si>
  <si>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</si>
  <si>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</si>
  <si>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</si>
  <si>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</si>
  <si>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</si>
  <si>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</si>
  <si>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</si>
  <si>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</si>
  <si>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</si>
  <si>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</si>
  <si>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</si>
  <si>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</si>
  <si>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</si>
  <si>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</si>
  <si>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</si>
  <si>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</si>
  <si>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</si>
  <si>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</si>
  <si>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</si>
  <si>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</si>
  <si>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</si>
  <si>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</si>
  <si>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</si>
  <si>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</si>
  <si>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</si>
  <si>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</si>
  <si>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</si>
  <si>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</si>
  <si>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</si>
  <si>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</si>
  <si>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</si>
  <si>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</si>
  <si>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</si>
  <si>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</si>
  <si>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</si>
  <si>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</si>
  <si>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</si>
  <si>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</si>
  <si>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</si>
  <si>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</si>
  <si>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</si>
  <si>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</si>
  <si>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</si>
  <si>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</si>
  <si>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</si>
  <si>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</si>
  <si>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</si>
  <si>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</si>
  <si>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</si>
  <si>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</si>
  <si>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</si>
  <si>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</si>
  <si>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</si>
  <si>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</si>
  <si>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</si>
  <si>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</si>
  <si>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</si>
  <si>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</si>
  <si>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</si>
  <si>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</si>
  <si>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</si>
  <si>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</si>
  <si>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</si>
  <si>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</si>
  <si>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</si>
  <si>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</si>
  <si>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</si>
  <si>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</si>
  <si>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</si>
  <si>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</si>
  <si>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</si>
  <si>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</si>
  <si>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</si>
  <si>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</si>
  <si>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</si>
  <si>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</si>
  <si>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</si>
  <si>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</si>
  <si>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</si>
  <si>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</si>
  <si>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</si>
  <si>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</si>
  <si>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</si>
  <si>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</si>
  <si>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</si>
  <si>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</si>
  <si>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</si>
  <si>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</si>
  <si>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</si>
  <si>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</si>
  <si>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</si>
  <si>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</si>
  <si>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</si>
  <si>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</si>
  <si>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</si>
  <si>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</si>
  <si>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</si>
  <si>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</si>
  <si>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</si>
  <si>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</si>
  <si>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</si>
  <si>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</si>
  <si>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</si>
  <si>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</si>
  <si>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</si>
  <si>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</si>
  <si>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</si>
  <si>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</si>
  <si>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</si>
  <si>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</si>
  <si>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</si>
  <si>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</si>
  <si>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</si>
  <si>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</si>
  <si>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</si>
  <si>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</si>
  <si>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</si>
  <si>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</si>
  <si>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</si>
  <si>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</si>
  <si>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</si>
  <si>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</si>
  <si>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</si>
  <si>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</si>
  <si>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</si>
  <si>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</si>
  <si>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</si>
  <si>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</si>
  <si>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</si>
  <si>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</si>
  <si>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</si>
  <si>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</si>
  <si>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</si>
  <si>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</si>
  <si>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</si>
  <si>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</si>
  <si>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</si>
  <si>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</si>
  <si>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</si>
  <si>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</si>
  <si>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</si>
  <si>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</si>
  <si>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</si>
  <si>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</si>
  <si>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</si>
  <si>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</si>
  <si>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</si>
  <si>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</si>
  <si>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</si>
  <si>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</si>
  <si>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</si>
  <si>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</si>
  <si>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</si>
  <si>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</si>
  <si>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</si>
  <si>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</si>
  <si>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</si>
  <si>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</si>
  <si>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</si>
  <si>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</si>
  <si>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</si>
  <si>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</si>
  <si>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</si>
  <si>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</si>
  <si>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</si>
  <si>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</si>
  <si>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</si>
  <si>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</si>
  <si>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</si>
  <si>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</si>
  <si>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</si>
  <si>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</si>
  <si>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</si>
  <si>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</si>
  <si>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</si>
  <si>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</si>
  <si>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</si>
  <si>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</si>
  <si>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</si>
  <si>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</si>
  <si>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</si>
  <si>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</si>
  <si>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</si>
  <si>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</si>
  <si>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</si>
  <si>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</si>
  <si>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</si>
  <si>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</si>
  <si>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</si>
  <si>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</si>
  <si>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</si>
  <si>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</si>
  <si>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</si>
  <si>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</si>
  <si>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</si>
  <si>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</si>
  <si>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</si>
  <si>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</si>
  <si>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</si>
  <si>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</si>
  <si>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</si>
  <si>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</si>
  <si>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</si>
  <si>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</si>
  <si>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</si>
  <si>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</si>
  <si>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</si>
  <si>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</si>
  <si>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</si>
  <si>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</si>
  <si>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</si>
  <si>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</si>
  <si>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</si>
  <si>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</si>
  <si>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</si>
  <si>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</si>
  <si>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</si>
  <si>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</si>
  <si>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</si>
  <si>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</si>
  <si>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</si>
  <si>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</si>
  <si>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</si>
  <si>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</si>
  <si>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</si>
  <si>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</si>
  <si>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</si>
  <si>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</si>
  <si>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</si>
  <si>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</si>
  <si>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</si>
  <si>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</si>
  <si>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</si>
  <si>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</si>
  <si>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</si>
  <si>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</si>
  <si>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</si>
  <si>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</si>
  <si>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</si>
  <si>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</si>
  <si>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</si>
  <si>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</si>
  <si>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</si>
  <si>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</si>
  <si>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</si>
  <si>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</si>
  <si>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</si>
  <si>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</si>
  <si>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</si>
  <si>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</si>
  <si>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</si>
  <si>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</si>
  <si>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</si>
  <si>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</si>
  <si>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</si>
  <si>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</si>
  <si>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</si>
  <si>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</si>
  <si>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</si>
  <si>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</si>
  <si>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</si>
  <si>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</si>
  <si>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</si>
  <si>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</si>
  <si>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</si>
  <si>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</si>
  <si>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</si>
  <si>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</si>
  <si>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</si>
  <si>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</si>
  <si>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</si>
  <si>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</si>
  <si>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</si>
  <si>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</si>
  <si>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</si>
  <si>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</si>
  <si>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</si>
  <si>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</si>
  <si>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</si>
  <si>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</si>
  <si>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</si>
  <si>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</si>
  <si>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</si>
  <si>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</si>
  <si>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</si>
  <si>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</si>
  <si>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</si>
  <si>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</si>
  <si>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</si>
  <si>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</si>
  <si>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</si>
  <si>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</si>
  <si>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</si>
  <si>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</si>
  <si>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</si>
  <si>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</si>
  <si>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</si>
  <si>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</si>
  <si>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</si>
  <si>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</si>
  <si>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</si>
  <si>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</si>
  <si>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</si>
  <si>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</si>
  <si>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</si>
  <si>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</si>
  <si>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</si>
  <si>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</si>
  <si>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</si>
  <si>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</si>
  <si>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</si>
  <si>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</si>
  <si>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</si>
  <si>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</si>
  <si>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</si>
  <si>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</si>
  <si>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</si>
  <si>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</si>
  <si>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</si>
  <si>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</si>
  <si>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</si>
  <si>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</si>
  <si>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</si>
  <si>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</si>
  <si>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</si>
  <si>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</si>
  <si>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</si>
  <si>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</si>
  <si>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</si>
  <si>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</si>
  <si>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</si>
  <si>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</si>
  <si>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</si>
  <si>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</si>
  <si>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</si>
  <si>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</si>
  <si>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</si>
  <si>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</si>
  <si>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</si>
  <si>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</si>
  <si>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</si>
  <si>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</si>
  <si>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</si>
  <si>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</si>
  <si>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</si>
  <si>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</si>
  <si>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</si>
  <si>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</si>
  <si>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</si>
  <si>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</si>
  <si>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</si>
  <si>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</si>
  <si>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</si>
  <si>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</si>
  <si>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</si>
  <si>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</si>
  <si>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</si>
  <si>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</si>
  <si>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</si>
  <si>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</si>
  <si>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</si>
  <si>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</si>
  <si>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</si>
  <si>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</si>
  <si>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</si>
  <si>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</si>
  <si>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</si>
  <si>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</si>
  <si>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</si>
  <si>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</si>
  <si>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</si>
  <si>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</si>
  <si>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</si>
  <si>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</si>
  <si>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</si>
  <si>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</si>
  <si>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</si>
  <si>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</si>
  <si>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</si>
  <si>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</si>
  <si>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</si>
  <si>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</si>
  <si>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</si>
  <si>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</si>
  <si>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</si>
  <si>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</si>
  <si>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</si>
  <si>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</si>
  <si>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</si>
  <si>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</si>
  <si>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</si>
  <si>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</si>
  <si>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</si>
  <si>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</si>
  <si>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</si>
  <si>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</si>
  <si>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</si>
  <si>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</si>
  <si>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</si>
  <si>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</si>
  <si>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</si>
  <si>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</si>
  <si>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</si>
  <si>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</si>
  <si>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</si>
  <si>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</si>
  <si>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</si>
  <si>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</si>
  <si>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</si>
  <si>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</si>
  <si>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</si>
  <si>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</si>
  <si>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</si>
  <si>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</si>
  <si>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</si>
  <si>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</si>
  <si>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</si>
  <si>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</si>
  <si>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</si>
  <si>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</si>
  <si>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</si>
  <si>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</si>
  <si>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</si>
  <si>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</si>
  <si>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</si>
  <si>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</si>
  <si>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</si>
  <si>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</si>
  <si>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</si>
  <si>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</si>
  <si>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</si>
  <si>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</si>
  <si>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</si>
  <si>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</si>
  <si>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</si>
  <si>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</si>
  <si>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</si>
  <si>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</si>
  <si>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</si>
  <si>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</si>
  <si>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</si>
  <si>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</si>
  <si>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</si>
  <si>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</si>
  <si>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</si>
  <si>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</si>
  <si>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</si>
  <si>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</si>
  <si>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</si>
  <si>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</si>
  <si>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</si>
  <si>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</si>
  <si>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</si>
  <si>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</si>
  <si>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</si>
  <si>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</si>
  <si>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</si>
  <si>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</si>
  <si>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</si>
  <si>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</si>
  <si>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</si>
  <si>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</si>
  <si>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</si>
  <si>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</si>
  <si>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</si>
  <si>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</si>
  <si>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</si>
  <si>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</si>
  <si>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</si>
  <si>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</si>
  <si>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</si>
  <si>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</si>
  <si>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</si>
  <si>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</si>
  <si>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</si>
  <si>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</si>
  <si>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</si>
  <si>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</si>
  <si>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</si>
  <si>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</si>
  <si>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</si>
  <si>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</si>
  <si>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</si>
  <si>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</si>
  <si>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</si>
  <si>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</si>
  <si>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</si>
  <si>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</si>
  <si>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</si>
  <si>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</si>
  <si>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</si>
  <si>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</si>
  <si>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</si>
  <si>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</si>
  <si>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</si>
  <si>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</si>
  <si>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</si>
  <si>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</si>
  <si>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</si>
  <si>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</si>
  <si>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</si>
  <si>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</si>
  <si>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</si>
  <si>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</si>
  <si>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</si>
  <si>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</si>
  <si>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</si>
  <si>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</si>
  <si>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</si>
  <si>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</si>
  <si>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</si>
  <si>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</si>
  <si>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</si>
  <si>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</si>
  <si>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</si>
  <si>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</si>
  <si>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</si>
  <si>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</si>
  <si>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</si>
  <si>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</si>
  <si>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</si>
  <si>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</si>
  <si>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</si>
  <si>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</si>
  <si>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</si>
  <si>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</si>
  <si>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</si>
  <si>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</si>
  <si>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</si>
  <si>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</si>
  <si>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</si>
  <si>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</si>
  <si>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</si>
  <si>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</si>
  <si>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</si>
  <si>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</si>
  <si>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</si>
  <si>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</si>
  <si>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</si>
  <si>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</si>
  <si>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</si>
  <si>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</si>
  <si>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</si>
  <si>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</si>
  <si>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</si>
  <si>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</si>
  <si>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</si>
  <si>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</si>
  <si>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</si>
  <si>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</si>
  <si>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</si>
  <si>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</si>
  <si>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</si>
  <si>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</si>
  <si>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</si>
  <si>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</si>
  <si>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</si>
  <si>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</si>
  <si>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</si>
  <si>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</si>
  <si>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</si>
  <si>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</si>
  <si>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</si>
  <si>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</si>
  <si>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</si>
  <si>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</si>
  <si>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</si>
  <si>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</si>
  <si>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</si>
  <si>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</si>
  <si>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</si>
  <si>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</si>
  <si>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</si>
  <si>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</si>
  <si>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</si>
  <si>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</si>
  <si>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</si>
  <si>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</si>
  <si>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</si>
  <si>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</si>
  <si>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</si>
  <si>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</si>
  <si>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</si>
  <si>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</si>
  <si>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</si>
  <si>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</si>
  <si>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</si>
  <si>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</si>
  <si>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</si>
  <si>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</si>
  <si>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</si>
  <si>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</si>
  <si>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</si>
  <si>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</si>
  <si>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</si>
  <si>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</si>
  <si>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</si>
  <si>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</si>
  <si>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</si>
  <si>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</si>
  <si>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</si>
  <si>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</si>
  <si>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</si>
  <si>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</si>
  <si>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</si>
  <si>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</si>
  <si>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</si>
  <si>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</si>
  <si>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</si>
  <si>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</si>
  <si>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</si>
  <si>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</si>
  <si>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</si>
  <si>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</si>
  <si>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</si>
  <si>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</si>
  <si>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</si>
  <si>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</si>
  <si>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</si>
  <si>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</si>
  <si>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</si>
  <si>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</si>
  <si>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</si>
  <si>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</si>
  <si>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</si>
  <si>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</si>
  <si>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</si>
  <si>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</si>
  <si>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</si>
  <si>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</si>
  <si>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</si>
  <si>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</si>
  <si>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</si>
  <si>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</si>
  <si>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</si>
  <si>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</si>
  <si>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</si>
  <si>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</si>
  <si>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</si>
  <si>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</si>
  <si>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</si>
  <si>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</si>
  <si>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</si>
  <si>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</si>
  <si>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</si>
  <si>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</si>
  <si>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</si>
  <si>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</si>
  <si>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</si>
  <si>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</si>
  <si>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</si>
  <si>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</si>
  <si>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</si>
  <si>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</si>
  <si>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</si>
  <si>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</si>
  <si>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</si>
  <si>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</si>
  <si>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</si>
  <si>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</si>
  <si>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</si>
  <si>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</si>
  <si>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</si>
  <si>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</si>
  <si>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</si>
  <si>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</si>
  <si>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</si>
  <si>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</si>
  <si>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</si>
  <si>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</si>
  <si>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</si>
  <si>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</si>
  <si>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</si>
  <si>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</si>
  <si>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</si>
  <si>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</si>
  <si>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</si>
  <si>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</si>
  <si>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</si>
  <si>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</si>
  <si>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</si>
  <si>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</si>
  <si>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</si>
  <si>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</si>
  <si>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</si>
  <si>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</si>
  <si>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</si>
  <si>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</si>
  <si>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</si>
  <si>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</si>
  <si>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</si>
  <si>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</si>
  <si>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</si>
  <si>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</si>
  <si>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</si>
  <si>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</si>
  <si>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</si>
  <si>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</si>
  <si>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</si>
  <si>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</si>
  <si>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</si>
  <si>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</si>
  <si>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</si>
  <si>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</si>
  <si>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</si>
  <si>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</si>
  <si>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</si>
  <si>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</si>
  <si>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</si>
  <si>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</si>
  <si>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</si>
  <si>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</si>
  <si>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</si>
  <si>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</si>
  <si>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</si>
  <si>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</si>
  <si>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</si>
  <si>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</si>
  <si>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</si>
  <si>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</si>
  <si>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</si>
  <si>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</si>
  <si>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</si>
  <si>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</si>
  <si>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</si>
  <si>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</si>
  <si>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</si>
  <si>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</si>
  <si>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</si>
  <si>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</si>
  <si>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</si>
  <si>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</si>
  <si>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</si>
  <si>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</si>
  <si>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</si>
  <si>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</si>
  <si>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</si>
  <si>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</si>
  <si>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</si>
  <si>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</si>
  <si>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</si>
  <si>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</si>
  <si>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</si>
  <si>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</si>
  <si>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</si>
  <si>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</si>
  <si>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</si>
  <si>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</si>
  <si>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</si>
  <si>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</si>
  <si>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</si>
  <si>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</si>
  <si>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</si>
  <si>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</si>
  <si>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</si>
  <si>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</si>
  <si>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</si>
  <si>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</si>
  <si>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</si>
  <si>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</si>
  <si>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</si>
  <si>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</si>
  <si>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</si>
  <si>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</si>
  <si>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</si>
  <si>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</si>
  <si>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</si>
  <si>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</si>
  <si>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</si>
  <si>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</si>
  <si>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</si>
  <si>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</si>
  <si>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</si>
  <si>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</si>
  <si>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</si>
  <si>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</si>
  <si>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</si>
  <si>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</si>
  <si>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</si>
  <si>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</si>
  <si>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</si>
  <si>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</si>
  <si>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</si>
  <si>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</si>
  <si>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</si>
  <si>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</si>
  <si>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</si>
  <si>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</si>
  <si>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</si>
  <si>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</si>
  <si>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</si>
  <si>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</si>
  <si>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</si>
  <si>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</si>
  <si>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</si>
  <si>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</si>
  <si>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</si>
  <si>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</si>
  <si>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</si>
  <si>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</si>
  <si>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</si>
  <si>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</si>
  <si>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</si>
  <si>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</si>
  <si>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</si>
  <si>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</si>
  <si>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</si>
  <si>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</si>
  <si>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</si>
  <si>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</si>
  <si>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</si>
  <si>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</si>
  <si>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</si>
  <si>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</si>
  <si>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</si>
  <si>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</si>
  <si>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</si>
  <si>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</si>
  <si>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</si>
  <si>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</si>
  <si>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</si>
  <si>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</si>
  <si>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</si>
  <si>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</si>
  <si>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</si>
  <si>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</si>
  <si>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</si>
  <si>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</si>
  <si>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</si>
  <si>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</si>
  <si>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</si>
  <si>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</si>
  <si>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</si>
  <si>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</si>
  <si>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</si>
  <si>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</si>
  <si>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</si>
  <si>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</si>
  <si>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</si>
  <si>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</si>
  <si>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</si>
  <si>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</si>
  <si>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</si>
  <si>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</si>
  <si>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</si>
  <si>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</si>
  <si>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</si>
  <si>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</si>
  <si>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</si>
  <si>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</si>
  <si>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</si>
  <si>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</si>
  <si>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</si>
  <si>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</si>
  <si>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</si>
  <si>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</si>
  <si>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</si>
  <si>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</si>
  <si>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</si>
  <si>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</si>
  <si>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</si>
  <si>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</si>
  <si>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</si>
  <si>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</si>
  <si>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</si>
  <si>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</si>
  <si>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</si>
  <si>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</si>
  <si>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</si>
  <si>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</si>
  <si>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</si>
  <si>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</si>
  <si>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</si>
  <si>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</si>
  <si>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</si>
  <si>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</si>
  <si>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</si>
  <si>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</si>
  <si>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</si>
  <si>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</si>
  <si>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</si>
  <si>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</si>
  <si>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</si>
  <si>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</si>
  <si>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</si>
  <si>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</si>
  <si>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</si>
  <si>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</si>
  <si>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</si>
  <si>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</si>
  <si>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</si>
  <si>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</si>
  <si>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</si>
  <si>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</si>
  <si>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</si>
  <si>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</si>
  <si>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</si>
  <si>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</si>
  <si>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</si>
  <si>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</si>
  <si>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</si>
  <si>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</si>
  <si>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</si>
  <si>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</si>
  <si>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</si>
  <si>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</si>
  <si>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</si>
  <si>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</si>
  <si>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</si>
  <si>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</si>
  <si>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</si>
  <si>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</si>
  <si>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</si>
  <si>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</si>
  <si>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</si>
  <si>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</si>
  <si>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</si>
  <si>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</si>
  <si>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</si>
  <si>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</si>
  <si>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</si>
  <si>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</si>
  <si>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</si>
  <si>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</si>
  <si>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</si>
  <si>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</si>
  <si>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</si>
  <si>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</si>
  <si>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</si>
  <si>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</si>
  <si>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</si>
  <si>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</si>
  <si>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</si>
  <si>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</si>
  <si>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</si>
  <si>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</si>
  <si>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</si>
  <si>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</si>
  <si>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</si>
  <si>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</si>
  <si>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</si>
  <si>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</si>
  <si>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</si>
  <si>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</si>
  <si>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</si>
  <si>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</si>
  <si>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</si>
  <si>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</si>
  <si>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</si>
  <si>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</si>
  <si>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</si>
  <si>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</si>
  <si>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</si>
  <si>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</si>
  <si>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</si>
  <si>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</si>
  <si>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</si>
  <si>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</si>
  <si>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</si>
  <si>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</si>
  <si>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</si>
  <si>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</si>
  <si>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</si>
  <si>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</si>
  <si>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</si>
  <si>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</si>
  <si>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</si>
  <si>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</si>
  <si>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</si>
  <si>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</si>
  <si>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</si>
  <si>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</si>
  <si>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</si>
  <si>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</si>
  <si>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</si>
  <si>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</si>
  <si>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</si>
  <si>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</si>
  <si>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</si>
  <si>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</si>
  <si>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</si>
  <si>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</si>
  <si>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</si>
  <si>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</si>
  <si>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</si>
  <si>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</si>
  <si>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</si>
  <si>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</si>
  <si>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</si>
  <si>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</si>
  <si>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</si>
  <si>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</si>
  <si>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</si>
  <si>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</si>
  <si>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</si>
  <si>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</si>
  <si>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</si>
  <si>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</si>
  <si>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</si>
  <si>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</si>
  <si>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</si>
  <si>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</si>
  <si>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</si>
  <si>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</si>
  <si>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</si>
  <si>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</si>
  <si>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</si>
  <si>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</si>
  <si>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</si>
  <si>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</si>
  <si>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</si>
  <si>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</si>
  <si>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</si>
  <si>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</si>
  <si>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</si>
  <si>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</si>
  <si>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</si>
  <si>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</si>
  <si>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</si>
  <si>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</si>
  <si>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</si>
  <si>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</si>
  <si>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</si>
  <si>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</si>
  <si>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</si>
  <si>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</si>
  <si>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</si>
  <si>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</si>
  <si>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</si>
  <si>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</si>
  <si>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</si>
  <si>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</si>
  <si>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</si>
  <si>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</si>
  <si>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</si>
  <si>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</si>
  <si>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</si>
  <si>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</si>
  <si>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</si>
  <si>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</si>
  <si>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</si>
  <si>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</si>
  <si>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</si>
  <si>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</si>
  <si>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</si>
  <si>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</si>
  <si>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</si>
  <si>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</si>
  <si>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</si>
  <si>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</si>
  <si>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</si>
  <si>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</si>
  <si>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</si>
  <si>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</si>
  <si>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</si>
  <si>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</si>
  <si>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</si>
  <si>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</si>
  <si>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</si>
  <si>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</si>
  <si>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</si>
  <si>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</si>
  <si>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</si>
  <si>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</si>
  <si>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</si>
  <si>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</si>
  <si>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</si>
  <si>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</si>
  <si>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</si>
  <si>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</si>
  <si>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</si>
  <si>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</si>
  <si>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</si>
  <si>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</si>
  <si>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</si>
  <si>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</si>
  <si>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</si>
  <si>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</si>
  <si>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</si>
  <si>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</si>
  <si>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</si>
  <si>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</si>
  <si>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</si>
  <si>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</si>
  <si>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</si>
  <si>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</si>
  <si>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</si>
  <si>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</si>
  <si>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</si>
  <si>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</si>
  <si>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</si>
  <si>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</si>
  <si>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</si>
  <si>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</si>
  <si>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</si>
  <si>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</si>
  <si>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</si>
  <si>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</si>
  <si>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</si>
  <si>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</si>
  <si>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</si>
  <si>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</si>
  <si>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</si>
  <si>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</si>
  <si>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</si>
  <si>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</si>
  <si>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</si>
  <si>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</si>
  <si>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</si>
  <si>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</si>
  <si>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</si>
  <si>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</si>
  <si>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</si>
  <si>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</si>
  <si>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</si>
  <si>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</si>
  <si>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</si>
  <si>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</si>
  <si>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</si>
  <si>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</si>
  <si>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</si>
  <si>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</si>
  <si>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</si>
  <si>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</si>
  <si>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</si>
  <si>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</si>
  <si>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</si>
  <si>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</si>
  <si>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</si>
  <si>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</si>
  <si>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</si>
  <si>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</si>
  <si>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</si>
  <si>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</si>
  <si>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</si>
  <si>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</si>
  <si>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</si>
  <si>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</si>
  <si>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</si>
  <si>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</si>
  <si>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</si>
  <si>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</si>
  <si>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</si>
  <si>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</si>
  <si>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</si>
  <si>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</si>
  <si>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</si>
  <si>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</si>
  <si>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</si>
  <si>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</si>
  <si>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</si>
  <si>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</si>
  <si>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</si>
  <si>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</si>
  <si>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</si>
  <si>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</si>
  <si>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</si>
  <si>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</si>
  <si>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</si>
  <si>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</si>
  <si>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</si>
  <si>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</si>
  <si>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</si>
  <si>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</si>
  <si>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</si>
  <si>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</si>
  <si>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</si>
  <si>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</si>
  <si>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</si>
  <si>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</si>
  <si>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</si>
  <si>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</si>
  <si>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</si>
  <si>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</si>
  <si>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</si>
  <si>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</si>
  <si>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</si>
  <si>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</si>
  <si>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</si>
  <si>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</si>
  <si>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</si>
  <si>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</si>
  <si>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</si>
  <si>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</si>
  <si>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</si>
  <si>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</si>
  <si>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</si>
  <si>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</si>
  <si>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</si>
  <si>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</si>
  <si>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</si>
  <si>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</si>
  <si>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</si>
  <si>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</si>
  <si>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</si>
  <si>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</si>
  <si>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</si>
  <si>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</si>
  <si>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</si>
  <si>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</si>
  <si>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</si>
  <si>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</si>
  <si>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</si>
  <si>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</si>
  <si>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</si>
  <si>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</si>
  <si>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</si>
  <si>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</si>
  <si>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</si>
  <si>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</si>
  <si>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</si>
  <si>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</si>
  <si>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</si>
  <si>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</si>
  <si>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</si>
  <si>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</si>
  <si>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</si>
  <si>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</si>
  <si>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</si>
  <si>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</si>
  <si>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</si>
  <si>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</si>
  <si>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</si>
  <si>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</si>
  <si>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</si>
  <si>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</si>
  <si>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</si>
  <si>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</si>
  <si>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</si>
  <si>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</si>
  <si>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</si>
  <si>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</si>
  <si>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</si>
  <si>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</si>
  <si>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</si>
  <si>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</si>
  <si>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</si>
  <si>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</si>
  <si>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</si>
  <si>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</si>
  <si>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</si>
  <si>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</si>
  <si>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</si>
  <si>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</si>
  <si>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</si>
  <si>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</si>
  <si>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</si>
  <si>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</si>
  <si>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</si>
  <si>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</si>
  <si>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</si>
  <si>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</si>
  <si>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</si>
  <si>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</si>
  <si>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</si>
  <si>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</si>
  <si>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</si>
  <si>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</si>
  <si>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</si>
  <si>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</si>
  <si>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</si>
  <si>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</si>
  <si>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</si>
  <si>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</si>
  <si>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</si>
  <si>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</si>
  <si>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</si>
  <si>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</si>
  <si>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</si>
  <si>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</si>
  <si>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</si>
  <si>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</si>
  <si>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</si>
  <si>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</si>
  <si>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</si>
  <si>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</si>
  <si>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</si>
  <si>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</si>
  <si>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</si>
  <si>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</si>
  <si>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</si>
  <si>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</si>
  <si>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</si>
  <si>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</si>
  <si>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</si>
  <si>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</si>
  <si>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</si>
  <si>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</si>
  <si>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</si>
  <si>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</si>
  <si>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</si>
  <si>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</si>
  <si>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</si>
  <si>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</si>
  <si>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</si>
  <si>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</si>
  <si>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</si>
  <si>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</si>
  <si>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</si>
  <si>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</si>
  <si>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</si>
  <si>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</si>
  <si>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</si>
  <si>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</si>
  <si>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</si>
  <si>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</si>
  <si>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</si>
  <si>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</si>
  <si>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</si>
  <si>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</si>
  <si>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</si>
  <si>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</si>
  <si>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</si>
  <si>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</si>
  <si>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</si>
  <si>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</si>
  <si>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</si>
  <si>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</si>
  <si>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</si>
  <si>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</si>
  <si>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</si>
  <si>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</si>
  <si>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</si>
  <si>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</si>
  <si>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</si>
  <si>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</si>
  <si>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</si>
  <si>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</si>
  <si>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</si>
  <si>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</si>
  <si>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</si>
  <si>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</si>
  <si>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</si>
  <si>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</si>
  <si>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</si>
  <si>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</si>
  <si>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</si>
  <si>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</si>
  <si>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</si>
  <si>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</si>
  <si>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</si>
  <si>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</si>
  <si>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</si>
  <si>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</si>
  <si>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</si>
  <si>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</si>
  <si>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</si>
  <si>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</si>
  <si>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</si>
  <si>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</si>
  <si>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</si>
  <si>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</si>
  <si>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</si>
  <si>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</si>
  <si>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</si>
  <si>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</si>
  <si>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</si>
  <si>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</si>
  <si>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</si>
  <si>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</si>
  <si>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</si>
  <si>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</si>
  <si>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</si>
  <si>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</si>
  <si>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</si>
  <si>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</si>
  <si>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</si>
  <si>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</si>
  <si>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</si>
  <si>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</si>
  <si>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</si>
  <si>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</si>
  <si>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</si>
  <si>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</si>
  <si>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</si>
  <si>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</si>
  <si>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</si>
  <si>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</si>
  <si>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</si>
  <si>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</si>
  <si>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</si>
  <si>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</si>
  <si>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</si>
  <si>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</si>
  <si>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</si>
  <si>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</si>
  <si>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</si>
  <si>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</si>
  <si>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</si>
  <si>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</si>
  <si>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</si>
  <si>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</si>
  <si>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</si>
  <si>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</si>
  <si>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</si>
  <si>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</si>
  <si>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</si>
  <si>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</si>
  <si>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</si>
  <si>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</si>
  <si>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</si>
  <si>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</si>
  <si>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</si>
  <si>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</si>
  <si>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</si>
  <si>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</si>
  <si>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</si>
  <si>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</si>
  <si>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</si>
  <si>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</si>
  <si>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</si>
  <si>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</si>
  <si>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</si>
  <si>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</si>
  <si>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</si>
  <si>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</si>
  <si>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</si>
  <si>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</si>
  <si>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</si>
  <si>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</si>
  <si>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</si>
  <si>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</si>
  <si>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</si>
  <si>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</si>
  <si>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</si>
  <si>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</si>
  <si>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</si>
  <si>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</si>
  <si>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</si>
  <si>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</si>
  <si>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</si>
  <si>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</si>
  <si>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</si>
  <si>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</si>
  <si>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</si>
  <si>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</si>
  <si>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</si>
  <si>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</si>
  <si>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</si>
  <si>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</si>
  <si>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</si>
  <si>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</si>
  <si>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</si>
  <si>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</si>
  <si>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</si>
  <si>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</si>
  <si>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</si>
  <si>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</si>
  <si>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</si>
  <si>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</si>
  <si>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</si>
  <si>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</si>
  <si>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</si>
  <si>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</si>
  <si>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</si>
  <si>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</si>
  <si>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</si>
  <si>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</si>
  <si>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</si>
  <si>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</si>
  <si>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</si>
  <si>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</si>
  <si>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</si>
  <si>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</si>
  <si>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</si>
  <si>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</si>
  <si>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</si>
  <si>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</si>
  <si>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</si>
  <si>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</si>
  <si>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</si>
  <si>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</si>
  <si>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</si>
  <si>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</si>
  <si>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</si>
  <si>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</si>
  <si>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</si>
  <si>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</si>
  <si>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</si>
  <si>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</si>
  <si>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</si>
  <si>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</si>
  <si>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</si>
  <si>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</si>
  <si>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</si>
  <si>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</si>
  <si>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</si>
  <si>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</si>
  <si>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</si>
  <si>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</si>
  <si>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</si>
  <si>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</si>
  <si>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</si>
  <si>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</si>
  <si>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</si>
  <si>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</si>
  <si>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</si>
  <si>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</si>
  <si>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</si>
  <si>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</si>
  <si>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</si>
  <si>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</si>
  <si>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</si>
  <si>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</si>
  <si>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</si>
  <si>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</si>
  <si>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</si>
  <si>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</si>
  <si>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</si>
  <si>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</si>
  <si>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</si>
  <si>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</si>
  <si>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</si>
  <si>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</si>
  <si>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</si>
  <si>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</si>
  <si>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</si>
  <si>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</si>
  <si>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</si>
  <si>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</si>
  <si>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</si>
  <si>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</si>
  <si>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</si>
  <si>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</si>
  <si>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</si>
  <si>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</si>
  <si>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</si>
  <si>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</si>
  <si>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</si>
  <si>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</si>
  <si>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</si>
  <si>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</si>
  <si>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</si>
  <si>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</si>
  <si>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</si>
  <si>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</si>
  <si>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</si>
  <si>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</si>
  <si>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</si>
  <si>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</si>
  <si>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</si>
  <si>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</si>
  <si>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</si>
  <si>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</si>
  <si>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</si>
  <si>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</si>
  <si>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</si>
  <si>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</si>
  <si>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</si>
  <si>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</si>
  <si>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</si>
  <si>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</si>
  <si>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</si>
  <si>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</si>
  <si>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</si>
  <si>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</si>
  <si>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</si>
  <si>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</si>
  <si>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</si>
  <si>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</si>
  <si>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</si>
  <si>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</si>
  <si>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</si>
  <si>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</si>
  <si>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</si>
  <si>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</si>
  <si>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</si>
  <si>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</si>
  <si>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</si>
  <si>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</si>
  <si>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</si>
  <si>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</si>
  <si>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</si>
  <si>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</si>
  <si>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</si>
  <si>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</si>
  <si>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</si>
  <si>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</si>
  <si>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</si>
  <si>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</si>
  <si>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</si>
  <si>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</si>
  <si>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</si>
  <si>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</si>
  <si>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</si>
  <si>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</si>
  <si>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</si>
  <si>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</si>
  <si>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</si>
  <si>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</si>
  <si>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</si>
  <si>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</si>
  <si>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</si>
  <si>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</si>
  <si>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</si>
  <si>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</si>
  <si>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</si>
  <si>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</si>
  <si>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</si>
  <si>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</si>
  <si>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</si>
  <si>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</si>
  <si>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</si>
  <si>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</si>
  <si>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</si>
  <si>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</si>
  <si>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</si>
  <si>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</si>
  <si>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</si>
  <si>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</si>
  <si>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</si>
  <si>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</si>
  <si>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</si>
  <si>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</si>
  <si>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</si>
  <si>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</si>
  <si>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</si>
  <si>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</si>
  <si>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</si>
  <si>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</si>
  <si>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</si>
  <si>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</si>
  <si>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</si>
  <si>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</si>
  <si>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</si>
  <si>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</si>
  <si>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</si>
  <si>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</si>
  <si>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</si>
  <si>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</si>
  <si>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</si>
  <si>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</si>
  <si>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</si>
  <si>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</si>
  <si>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</si>
  <si>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</si>
  <si>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</si>
  <si>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</si>
  <si>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</si>
  <si>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</si>
  <si>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</si>
  <si>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</si>
  <si>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</si>
  <si>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</si>
  <si>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</si>
  <si>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</si>
  <si>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</si>
  <si>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</si>
  <si>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</si>
  <si>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</si>
  <si>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</si>
  <si>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</si>
  <si>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</si>
  <si>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</si>
  <si>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</si>
  <si>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</si>
  <si>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</si>
  <si>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</si>
  <si>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</si>
  <si>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</si>
  <si>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</si>
  <si>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</si>
  <si>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</si>
  <si>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</si>
  <si>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</si>
  <si>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</si>
  <si>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</si>
  <si>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</si>
  <si>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</si>
  <si>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</si>
  <si>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</si>
  <si>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</si>
  <si>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</si>
  <si>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</si>
  <si>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</si>
  <si>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</si>
  <si>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</si>
  <si>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</si>
  <si>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</si>
  <si>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</si>
  <si>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</si>
  <si>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</si>
  <si>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</si>
  <si>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</si>
  <si>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</si>
  <si>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</si>
  <si>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</si>
  <si>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</si>
  <si>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</si>
  <si>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</si>
  <si>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</si>
  <si>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</si>
  <si>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</si>
  <si>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</si>
  <si>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</si>
  <si>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</si>
  <si>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</si>
  <si>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</si>
  <si>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</si>
  <si>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</si>
  <si>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</si>
  <si>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</si>
  <si>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</si>
  <si>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</si>
  <si>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</si>
  <si>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</si>
  <si>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</si>
  <si>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</si>
  <si>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</si>
  <si>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</si>
  <si>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</si>
  <si>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</si>
  <si>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</si>
  <si>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</si>
  <si>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</si>
  <si>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</si>
  <si>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</si>
  <si>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</si>
  <si>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</si>
  <si>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</si>
  <si>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</si>
  <si>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</si>
  <si>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</si>
  <si>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</si>
  <si>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</si>
  <si>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</si>
  <si>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</si>
  <si>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</si>
  <si>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</si>
  <si>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</si>
  <si>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</si>
  <si>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</si>
  <si>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</si>
  <si>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</si>
  <si>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</si>
  <si>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</si>
  <si>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</si>
  <si>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</si>
  <si>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</si>
  <si>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</si>
  <si>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</si>
  <si>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</si>
  <si>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</si>
  <si>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</si>
  <si>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</si>
  <si>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</si>
  <si>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</si>
  <si>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</si>
  <si>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</si>
  <si>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</si>
  <si>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</si>
  <si>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</si>
  <si>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</si>
  <si>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</si>
  <si>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</si>
  <si>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</si>
  <si>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</si>
  <si>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</si>
  <si>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</si>
  <si>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</si>
  <si>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</si>
  <si>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</si>
  <si>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</si>
  <si>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</si>
  <si>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</si>
  <si>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</si>
  <si>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</si>
  <si>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</si>
  <si>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</si>
  <si>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</si>
  <si>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</si>
  <si>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</si>
  <si>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</si>
  <si>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</si>
  <si>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</si>
  <si>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</si>
  <si>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</si>
  <si>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</si>
  <si>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</si>
  <si>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</si>
  <si>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</si>
  <si>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</si>
  <si>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</si>
  <si>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</si>
  <si>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</si>
  <si>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</si>
  <si>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</si>
  <si>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</si>
  <si>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</si>
  <si>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</si>
  <si>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</si>
  <si>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</si>
  <si>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</si>
  <si>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</si>
  <si>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</si>
  <si>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</si>
  <si>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</si>
  <si>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</si>
  <si>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</si>
  <si>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</si>
  <si>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</si>
  <si>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</si>
  <si>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</si>
  <si>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</si>
  <si>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</si>
  <si>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</si>
  <si>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</si>
  <si>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</si>
  <si>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</si>
  <si>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</si>
  <si>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</si>
  <si>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</si>
  <si>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</si>
  <si>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</si>
  <si>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</si>
  <si>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</si>
  <si>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</si>
  <si>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</si>
  <si>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</si>
  <si>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</si>
  <si>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</si>
  <si>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</si>
  <si>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</si>
  <si>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</si>
  <si>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</si>
  <si>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</si>
  <si>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</si>
  <si>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</si>
  <si>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</si>
  <si>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</si>
  <si>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</si>
  <si>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</si>
  <si>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</si>
  <si>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</si>
  <si>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</si>
  <si>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</si>
  <si>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</si>
  <si>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</si>
  <si>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</si>
  <si>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</si>
  <si>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</si>
  <si>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</si>
  <si>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</si>
  <si>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</si>
  <si>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</si>
  <si>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</si>
  <si>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</si>
  <si>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</si>
  <si>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</si>
  <si>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</si>
  <si>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</si>
  <si>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</si>
  <si>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</si>
  <si>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</si>
  <si>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</si>
  <si>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</si>
  <si>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</si>
  <si>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</si>
  <si>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</si>
  <si>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</si>
  <si>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</si>
  <si>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</si>
  <si>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</si>
  <si>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</si>
  <si>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</si>
  <si>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</si>
  <si>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</si>
  <si>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</si>
  <si>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</si>
  <si>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</si>
  <si>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</si>
  <si>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</si>
  <si>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</si>
  <si>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</si>
  <si>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</si>
  <si>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</si>
  <si>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</si>
  <si>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</si>
  <si>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</si>
  <si>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</si>
  <si>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</si>
  <si>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</si>
  <si>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</si>
  <si>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</si>
  <si>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</si>
  <si>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</si>
  <si>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</si>
  <si>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</si>
  <si>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</si>
  <si>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</si>
  <si>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</si>
  <si>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</si>
  <si>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</si>
  <si>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</si>
  <si>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</si>
  <si>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</si>
  <si>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</si>
  <si>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</si>
  <si>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</si>
  <si>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</si>
  <si>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</si>
  <si>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</si>
  <si>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</si>
  <si>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</si>
  <si>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</si>
  <si>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</si>
  <si>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</si>
  <si>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</si>
  <si>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</si>
  <si>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</si>
  <si>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</si>
  <si>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</si>
  <si>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</si>
  <si>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</si>
  <si>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</si>
  <si>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</si>
  <si>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</si>
  <si>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</si>
  <si>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</si>
  <si>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</si>
  <si>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</si>
  <si>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</si>
  <si>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</si>
  <si>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</si>
  <si>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</si>
  <si>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</si>
  <si>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</si>
  <si>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</si>
  <si>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</si>
  <si>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</si>
  <si>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</si>
  <si>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</si>
  <si>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</si>
  <si>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</si>
  <si>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</si>
  <si>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</si>
  <si>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</si>
  <si>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</si>
  <si>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</si>
  <si>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</si>
  <si>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</si>
  <si>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</si>
  <si>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</si>
  <si>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</si>
  <si>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</si>
  <si>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</si>
  <si>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</si>
  <si>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</si>
  <si>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</si>
  <si>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</si>
  <si>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</si>
  <si>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</si>
  <si>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</si>
  <si>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</si>
  <si>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</si>
  <si>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</si>
  <si>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</si>
  <si>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</si>
  <si>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</si>
  <si>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</si>
  <si>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</si>
  <si>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</si>
  <si>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</si>
  <si>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</si>
  <si>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</si>
  <si>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</si>
  <si>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</si>
  <si>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</si>
  <si>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</si>
  <si>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</si>
  <si>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</si>
  <si>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</si>
  <si>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</si>
  <si>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</si>
  <si>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</si>
  <si>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</si>
  <si>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</si>
  <si>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</si>
  <si>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</si>
  <si>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</si>
  <si>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</si>
  <si>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</si>
  <si>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</si>
  <si>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</si>
  <si>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</si>
  <si>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</si>
  <si>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</si>
  <si>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</si>
  <si>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</si>
  <si>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</si>
  <si>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</si>
  <si>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</si>
  <si>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</si>
  <si>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</si>
  <si>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</si>
  <si>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</si>
  <si>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</si>
  <si>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</si>
  <si>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</si>
  <si>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</si>
  <si>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</si>
  <si>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</si>
  <si>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</si>
  <si>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</si>
  <si>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</si>
  <si>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</si>
  <si>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</si>
  <si>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</si>
  <si>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</si>
  <si>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</si>
  <si>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</si>
  <si>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</si>
  <si>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</si>
  <si>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</si>
  <si>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</si>
  <si>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</si>
  <si>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</si>
  <si>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</si>
  <si>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</si>
  <si>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</si>
  <si>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</si>
  <si>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</si>
  <si>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</si>
  <si>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</si>
  <si>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</si>
  <si>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</si>
  <si>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</si>
  <si>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</si>
  <si>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</si>
  <si>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</si>
  <si>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</si>
  <si>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</si>
  <si>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</si>
  <si>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</si>
  <si>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</si>
  <si>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</si>
  <si>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</si>
  <si>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</si>
  <si>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</si>
  <si>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</si>
  <si>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</si>
  <si>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</si>
  <si>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</si>
  <si>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</si>
  <si>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</si>
  <si>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</si>
  <si>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</si>
  <si>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</si>
  <si>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</si>
  <si>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</si>
  <si>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</si>
  <si>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</si>
  <si>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</si>
  <si>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</si>
  <si>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</si>
  <si>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</si>
  <si>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</si>
  <si>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</si>
  <si>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</si>
  <si>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</si>
  <si>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</si>
  <si>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</si>
  <si>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</si>
  <si>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</si>
  <si>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</si>
  <si>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</si>
  <si>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</si>
  <si>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</si>
  <si>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</si>
  <si>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</si>
  <si>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</si>
  <si>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</si>
  <si>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</si>
  <si>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</si>
  <si>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</si>
  <si>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</si>
  <si>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</si>
  <si>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</si>
  <si>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</si>
  <si>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</si>
  <si>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</si>
  <si>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</si>
  <si>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</si>
  <si>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</si>
  <si>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</si>
  <si>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</si>
  <si>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</si>
  <si>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</si>
  <si>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</si>
  <si>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</si>
  <si>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</si>
  <si>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</si>
  <si>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</si>
  <si>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</si>
  <si>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</si>
  <si>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</si>
  <si>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</si>
  <si>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</si>
  <si>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</si>
  <si>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</si>
  <si>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</si>
  <si>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</si>
  <si>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</si>
  <si>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</si>
  <si>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</si>
  <si>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</si>
  <si>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</si>
  <si>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</si>
  <si>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</si>
  <si>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</si>
  <si>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</si>
  <si>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</si>
  <si>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</si>
  <si>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</si>
  <si>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</si>
  <si>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</si>
  <si>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</si>
  <si>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</si>
  <si>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</si>
  <si>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</si>
  <si>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</si>
  <si>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</si>
  <si>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</si>
  <si>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</si>
  <si>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</si>
  <si>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</si>
  <si>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</si>
  <si>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</si>
  <si>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</si>
  <si>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</si>
  <si>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</si>
  <si>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</si>
  <si>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</si>
  <si>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</si>
  <si>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</si>
  <si>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</si>
  <si>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</si>
  <si>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</si>
  <si>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</si>
  <si>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</si>
  <si>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</si>
  <si>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</si>
  <si>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</si>
  <si>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</si>
  <si>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</si>
  <si>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</si>
  <si>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</si>
  <si>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</si>
  <si>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</si>
  <si>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</si>
  <si>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</si>
  <si>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</si>
  <si>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</si>
  <si>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</si>
  <si>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</si>
  <si>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</si>
  <si>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</si>
  <si>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</si>
  <si>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</si>
  <si>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</si>
  <si>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</si>
  <si>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</si>
  <si>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</si>
  <si>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</si>
  <si>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</si>
  <si>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</si>
  <si>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</si>
  <si>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</si>
  <si>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</si>
  <si>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</si>
  <si>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</si>
  <si>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</si>
  <si>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</si>
  <si>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</si>
  <si>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</si>
  <si>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</si>
  <si>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</si>
  <si>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</si>
  <si>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</si>
  <si>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</si>
  <si>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</si>
  <si>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</si>
  <si>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</si>
  <si>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</si>
  <si>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</si>
  <si>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</si>
  <si>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</si>
  <si>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</si>
  <si>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</si>
  <si>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</si>
  <si>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</si>
  <si>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</si>
  <si>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</si>
  <si>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</si>
  <si>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</si>
  <si>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</si>
  <si>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</si>
  <si>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</si>
  <si>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</si>
  <si>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</si>
  <si>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</si>
  <si>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</si>
  <si>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</si>
  <si>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</si>
  <si>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</si>
  <si>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</si>
  <si>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</si>
  <si>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</si>
  <si>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</si>
  <si>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</si>
  <si>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</si>
  <si>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</si>
  <si>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</si>
  <si>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</si>
  <si>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</si>
  <si>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</si>
  <si>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</si>
  <si>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</si>
  <si>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</si>
  <si>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</si>
  <si>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</si>
  <si>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</si>
  <si>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</si>
  <si>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</si>
  <si>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</si>
  <si>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</si>
  <si>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</si>
  <si>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</si>
  <si>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</si>
  <si>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</si>
  <si>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</si>
  <si>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</si>
  <si>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</si>
  <si>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</si>
  <si>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</si>
  <si>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</si>
  <si>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</si>
  <si>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</si>
  <si>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</si>
  <si>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</si>
  <si>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</si>
  <si>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</si>
  <si>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</si>
  <si>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</si>
  <si>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</si>
  <si>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</si>
  <si>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</si>
  <si>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</si>
  <si>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</si>
  <si>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</si>
  <si>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</si>
  <si>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</si>
  <si>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</si>
  <si>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</si>
  <si>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</si>
  <si>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</si>
  <si>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</si>
  <si>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</si>
  <si>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</si>
  <si>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</si>
  <si>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</si>
  <si>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</si>
  <si>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</si>
  <si>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</si>
  <si>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</si>
  <si>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</si>
  <si>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</si>
  <si>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</si>
  <si>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</si>
  <si>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</si>
  <si>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</si>
  <si>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</si>
  <si>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</si>
  <si>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</si>
  <si>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</si>
  <si>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</si>
  <si>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</si>
  <si>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</si>
  <si>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</si>
  <si>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</si>
  <si>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</si>
  <si>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</si>
  <si>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</si>
  <si>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</si>
  <si>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</si>
  <si>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</si>
  <si>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</si>
  <si>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</si>
  <si>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</si>
  <si>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</si>
  <si>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</si>
  <si>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</si>
  <si>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</si>
  <si>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</si>
  <si>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</si>
  <si>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</si>
  <si>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</si>
  <si>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</si>
  <si>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</si>
  <si>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</si>
  <si>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</si>
  <si>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</si>
  <si>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</si>
  <si>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</si>
  <si>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</si>
  <si>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</si>
  <si>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</si>
  <si>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</si>
  <si>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</si>
  <si>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</si>
  <si>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</si>
  <si>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</si>
  <si>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</si>
  <si>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</si>
  <si>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</si>
  <si>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</si>
  <si>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</si>
  <si>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</si>
  <si>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</si>
  <si>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</si>
  <si>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</si>
  <si>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</si>
  <si>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</si>
  <si>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</si>
  <si>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</si>
  <si>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</si>
  <si>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</si>
  <si>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</si>
  <si>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</si>
  <si>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</si>
  <si>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</si>
  <si>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</si>
  <si>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</si>
  <si>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</si>
  <si>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</si>
  <si>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</si>
  <si>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</si>
  <si>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</si>
  <si>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</si>
  <si>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</si>
  <si>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</si>
  <si>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</si>
  <si>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</si>
  <si>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</si>
  <si>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</si>
  <si>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</si>
  <si>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</si>
  <si>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</si>
  <si>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</si>
  <si>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</si>
  <si>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</si>
  <si>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</si>
  <si>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</si>
  <si>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</si>
  <si>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</si>
  <si>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</si>
  <si>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</si>
  <si>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</si>
  <si>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</si>
  <si>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</si>
  <si>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</si>
  <si>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</si>
  <si>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</si>
  <si>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</si>
  <si>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</si>
  <si>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</si>
  <si>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</si>
  <si>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</si>
  <si>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</si>
  <si>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</si>
  <si>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</si>
  <si>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</si>
  <si>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</si>
  <si>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</si>
  <si>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</si>
  <si>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</si>
  <si>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</si>
  <si>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</si>
  <si>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</si>
  <si>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</si>
  <si>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</si>
  <si>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</si>
  <si>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</si>
  <si>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</si>
  <si>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</si>
  <si>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</si>
  <si>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</si>
  <si>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</si>
  <si>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</si>
  <si>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</si>
  <si>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</si>
  <si>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</si>
  <si>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</si>
  <si>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</si>
  <si>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</si>
  <si>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</si>
  <si>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</si>
  <si>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</si>
  <si>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</si>
  <si>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</si>
  <si>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</si>
  <si>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</si>
  <si>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</si>
  <si>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</si>
  <si>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</si>
  <si>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</si>
  <si>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</si>
  <si>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</si>
  <si>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</si>
  <si>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</si>
  <si>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</si>
  <si>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</si>
  <si>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</si>
  <si>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</si>
  <si>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</si>
  <si>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</si>
  <si>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</si>
  <si>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</si>
  <si>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</si>
  <si>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</si>
  <si>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</si>
  <si>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</si>
  <si>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</si>
  <si>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</si>
  <si>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</si>
  <si>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</si>
  <si>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</si>
  <si>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</si>
  <si>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</si>
  <si>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</si>
  <si>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</si>
  <si>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</si>
  <si>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</si>
  <si>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</si>
  <si>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</si>
  <si>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</si>
  <si>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</si>
  <si>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</si>
  <si>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</si>
  <si>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</si>
  <si>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</si>
  <si>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</si>
  <si>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</si>
  <si>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</si>
  <si>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</si>
  <si>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</si>
  <si>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</si>
  <si>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</si>
  <si>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</si>
  <si>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</si>
  <si>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</si>
  <si>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</si>
  <si>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</si>
  <si>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</si>
  <si>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</si>
  <si>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</si>
  <si>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</si>
  <si>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</si>
  <si>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</si>
  <si>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</si>
  <si>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</si>
  <si>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</si>
  <si>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</si>
  <si>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</si>
  <si>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</si>
  <si>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</si>
  <si>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</si>
  <si>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</si>
  <si>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</si>
  <si>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</si>
  <si>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</si>
  <si>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</si>
  <si>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</si>
  <si>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</si>
  <si>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</si>
  <si>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</si>
  <si>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</si>
  <si>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</si>
  <si>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</si>
  <si>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</si>
  <si>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</si>
  <si>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</si>
  <si>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</si>
  <si>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</si>
  <si>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</si>
  <si>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</si>
  <si>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</si>
  <si>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</si>
  <si>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</si>
  <si>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</si>
  <si>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</si>
  <si>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</si>
  <si>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</si>
  <si>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</si>
  <si>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</si>
  <si>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</si>
  <si>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</si>
  <si>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</si>
  <si>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</si>
  <si>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</si>
  <si>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</si>
  <si>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</si>
  <si>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</si>
  <si>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</si>
  <si>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</si>
  <si>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</si>
  <si>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</si>
  <si>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</si>
  <si>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</si>
  <si>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</si>
  <si>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</si>
  <si>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</si>
  <si>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</si>
  <si>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</si>
  <si>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</si>
  <si>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</si>
  <si>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</si>
  <si>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</si>
  <si>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</si>
  <si>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</si>
  <si>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</si>
  <si>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</si>
  <si>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</si>
  <si>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</si>
  <si>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</si>
  <si>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</si>
  <si>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</si>
  <si>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</si>
  <si>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</si>
  <si>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</si>
  <si>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</si>
  <si>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</si>
  <si>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</si>
  <si>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</si>
  <si>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</si>
  <si>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</si>
  <si>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</si>
  <si>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</si>
  <si>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</si>
  <si>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</si>
  <si>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</si>
  <si>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</si>
  <si>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</si>
  <si>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</si>
  <si>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</si>
  <si>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</si>
  <si>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</si>
  <si>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</si>
  <si>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</si>
  <si>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</si>
  <si>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</si>
  <si>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</si>
  <si>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</si>
  <si>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</si>
  <si>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</si>
  <si>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</si>
  <si>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</si>
  <si>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</si>
  <si>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</si>
  <si>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</si>
  <si>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</si>
  <si>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</si>
  <si>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</si>
  <si>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</si>
  <si>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</si>
  <si>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</si>
  <si>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</si>
  <si>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</si>
  <si>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</si>
  <si>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</si>
  <si>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</si>
  <si>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</si>
  <si>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</si>
  <si>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</si>
  <si>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</si>
  <si>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</si>
  <si>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</si>
  <si>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</si>
  <si>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</si>
  <si>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</si>
  <si>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</si>
  <si>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</si>
  <si>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</si>
  <si>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</si>
  <si>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</si>
  <si>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</si>
  <si>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</si>
  <si>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</si>
  <si>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</si>
  <si>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</si>
  <si>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</si>
  <si>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</si>
  <si>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</si>
  <si>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</si>
  <si>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</si>
  <si>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</si>
  <si>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</si>
  <si>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</si>
  <si>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</si>
  <si>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</si>
  <si>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</si>
  <si>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</si>
  <si>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</si>
  <si>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</si>
  <si>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</si>
  <si>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</si>
  <si>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</si>
  <si>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</si>
  <si>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</si>
  <si>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</si>
  <si>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</si>
  <si>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</si>
  <si>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</si>
  <si>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</si>
  <si>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</si>
  <si>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</si>
  <si>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</si>
  <si>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</si>
  <si>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</si>
  <si>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</si>
  <si>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</si>
  <si>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</si>
  <si>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</si>
  <si>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</si>
  <si>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</si>
  <si>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</si>
  <si>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</si>
  <si>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</si>
  <si>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</si>
  <si>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</si>
  <si>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</si>
  <si>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</si>
  <si>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</si>
  <si>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</si>
  <si>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</si>
  <si>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</si>
  <si>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</si>
  <si>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</si>
  <si>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</si>
  <si>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</si>
  <si>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</si>
  <si>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</si>
  <si>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</si>
  <si>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</si>
  <si>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</si>
  <si>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</si>
  <si>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</si>
  <si>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</si>
  <si>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</si>
  <si>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</si>
  <si>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</si>
  <si>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</si>
  <si>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</si>
  <si>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</si>
  <si>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</si>
  <si>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</si>
  <si>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</si>
  <si>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</si>
  <si>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</si>
  <si>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</si>
  <si>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</si>
  <si>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</si>
  <si>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</si>
  <si>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</si>
  <si>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</si>
  <si>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</si>
  <si>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</si>
  <si>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</si>
  <si>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</si>
  <si>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</si>
  <si>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</si>
  <si>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</si>
  <si>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</si>
  <si>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</si>
  <si>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</si>
  <si>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</si>
  <si>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</si>
  <si>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</si>
  <si>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</si>
  <si>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</si>
  <si>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</si>
  <si>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</si>
  <si>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</si>
  <si>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</si>
  <si>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</si>
  <si>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</si>
  <si>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</si>
  <si>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</si>
  <si>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</si>
  <si>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</si>
  <si>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</si>
  <si>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</si>
  <si>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</si>
  <si>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</si>
  <si>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</si>
  <si>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</si>
  <si>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</si>
  <si>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</si>
  <si>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</si>
  <si>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</si>
  <si>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</si>
  <si>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</si>
  <si>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</si>
  <si>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</si>
  <si>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</si>
  <si>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</si>
  <si>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</si>
  <si>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</si>
  <si>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</si>
  <si>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</si>
  <si>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</si>
  <si>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</si>
  <si>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</si>
  <si>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</si>
  <si>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</si>
  <si>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</si>
  <si>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</si>
  <si>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</si>
  <si>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</si>
  <si>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</si>
  <si>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</si>
  <si>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</si>
  <si>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</si>
  <si>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</si>
  <si>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</si>
  <si>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</si>
  <si>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</si>
  <si>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</si>
  <si>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</si>
  <si>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</si>
  <si>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</si>
  <si>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</si>
  <si>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</si>
  <si>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</si>
  <si>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</si>
  <si>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</si>
  <si>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</si>
  <si>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</si>
  <si>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</si>
  <si>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</si>
  <si>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</si>
  <si>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</si>
  <si>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</si>
  <si>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</si>
  <si>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</si>
  <si>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</si>
  <si>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</si>
  <si>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</si>
  <si>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</si>
  <si>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</si>
  <si>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</si>
  <si>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</si>
  <si>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</si>
  <si>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</si>
  <si>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</si>
  <si>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</si>
  <si>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</si>
  <si>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</si>
  <si>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</si>
  <si>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</si>
  <si>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</si>
  <si>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</si>
  <si>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</si>
  <si>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</si>
  <si>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</si>
  <si>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</si>
  <si>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</si>
  <si>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</si>
  <si>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</si>
  <si>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</si>
  <si>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</si>
  <si>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</si>
  <si>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</si>
  <si>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</si>
  <si>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</si>
  <si>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</si>
  <si>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</si>
  <si>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</si>
  <si>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</si>
  <si>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</si>
  <si>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</si>
  <si>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</si>
  <si>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</si>
  <si>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</si>
  <si>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</si>
  <si>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</si>
  <si>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</si>
  <si>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</si>
  <si>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</si>
  <si>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</si>
  <si>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</si>
  <si>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</si>
  <si>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</si>
  <si>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</si>
  <si>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</si>
  <si>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</si>
  <si>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</si>
  <si>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</si>
  <si>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</si>
  <si>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</si>
  <si>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</si>
  <si>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</si>
  <si>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</si>
  <si>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</si>
  <si>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</si>
  <si>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</si>
  <si>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</si>
  <si>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</si>
  <si>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</si>
  <si>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</si>
  <si>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</si>
  <si>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</si>
  <si>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</si>
  <si>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</si>
  <si>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</si>
  <si>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</si>
  <si>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</si>
  <si>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</si>
  <si>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</si>
  <si>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</si>
  <si>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</si>
  <si>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</si>
  <si>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</si>
  <si>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</si>
  <si>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</si>
  <si>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</si>
  <si>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</si>
  <si>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</si>
  <si>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</si>
  <si>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</si>
  <si>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</si>
  <si>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</si>
  <si>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</si>
  <si>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</si>
  <si>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</si>
  <si>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</si>
  <si>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</si>
  <si>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</si>
  <si>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</si>
  <si>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</si>
  <si>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</si>
  <si>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</si>
  <si>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</si>
  <si>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</si>
  <si>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</si>
  <si>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</si>
  <si>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</si>
  <si>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</si>
  <si>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</si>
  <si>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</si>
  <si>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</si>
  <si>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</si>
  <si>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</si>
  <si>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</si>
  <si>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</si>
  <si>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</si>
  <si>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</si>
  <si>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</si>
  <si>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</si>
  <si>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</si>
  <si>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</si>
  <si>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</si>
  <si>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</si>
  <si>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</si>
  <si>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</si>
  <si>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</si>
  <si>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</si>
  <si>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</si>
  <si>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</si>
  <si>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</si>
  <si>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</si>
  <si>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</si>
  <si>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</si>
  <si>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</si>
  <si>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</si>
  <si>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</si>
  <si>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</si>
  <si>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</si>
  <si>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</si>
  <si>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</si>
  <si>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</si>
  <si>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</si>
  <si>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</si>
  <si>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</si>
  <si>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</si>
  <si>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</si>
  <si>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</si>
  <si>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</si>
  <si>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</si>
  <si>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</si>
  <si>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</si>
  <si>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</si>
  <si>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</si>
  <si>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</si>
  <si>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</si>
  <si>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</si>
  <si>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</si>
  <si>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</si>
  <si>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</si>
  <si>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</si>
  <si>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</si>
  <si>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</si>
  <si>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</si>
  <si>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</si>
  <si>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</si>
  <si>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</si>
  <si>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</si>
  <si>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</si>
  <si>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</si>
  <si>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</si>
  <si>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</si>
  <si>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</si>
  <si>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</si>
  <si>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</si>
  <si>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</si>
  <si>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</si>
  <si>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</si>
  <si>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</si>
  <si>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</si>
  <si>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</si>
  <si>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</si>
  <si>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</si>
  <si>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</si>
  <si>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</si>
  <si>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</si>
  <si>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</si>
  <si>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</si>
  <si>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</si>
  <si>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</si>
  <si>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</si>
  <si>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</si>
  <si>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</si>
  <si>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</si>
  <si>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</si>
  <si>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</si>
  <si>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</si>
  <si>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</si>
  <si>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</si>
  <si>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</si>
  <si>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</si>
  <si>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</si>
  <si>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</si>
  <si>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</si>
  <si>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</si>
  <si>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</si>
  <si>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</si>
  <si>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</si>
  <si>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</si>
  <si>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</si>
  <si>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</si>
  <si>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</si>
  <si>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</si>
  <si>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</si>
  <si>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</si>
  <si>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</si>
  <si>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</si>
  <si>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</si>
  <si>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</si>
  <si>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</si>
  <si>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</si>
  <si>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</si>
  <si>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</si>
  <si>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</si>
  <si>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</si>
  <si>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</si>
  <si>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</si>
  <si>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</si>
  <si>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</si>
  <si>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</si>
  <si>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</si>
  <si>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</si>
  <si>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</si>
  <si>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</si>
  <si>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</si>
  <si>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</si>
  <si>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</si>
  <si>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</si>
  <si>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</si>
  <si>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</si>
  <si>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</si>
  <si>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</si>
  <si>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</si>
  <si>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</si>
  <si>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</si>
  <si>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</si>
  <si>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</si>
  <si>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</si>
  <si>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</si>
  <si>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</si>
  <si>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</si>
  <si>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</si>
  <si>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</si>
  <si>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</si>
  <si>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</si>
  <si>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</si>
  <si>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</si>
  <si>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</si>
  <si>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</si>
  <si>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</si>
  <si>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</si>
  <si>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</si>
  <si>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</si>
  <si>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</si>
  <si>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</si>
  <si>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</si>
  <si>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</si>
  <si>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</si>
  <si>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</si>
  <si>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</si>
  <si>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</si>
  <si>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</si>
  <si>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</si>
  <si>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</si>
  <si>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</si>
  <si>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</si>
  <si>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</si>
  <si>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</si>
  <si>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</si>
  <si>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</si>
  <si>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</si>
  <si>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</si>
  <si>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</si>
  <si>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</si>
  <si>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</si>
  <si>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</si>
  <si>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</si>
  <si>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</si>
  <si>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</si>
  <si>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</si>
  <si>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</si>
  <si>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</si>
  <si>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</si>
  <si>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</si>
  <si>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</si>
  <si>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</si>
  <si>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</si>
  <si>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</si>
  <si>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</si>
  <si>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</si>
  <si>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</si>
  <si>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</si>
  <si>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</si>
  <si>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</si>
  <si>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</si>
  <si>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</si>
  <si>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</si>
  <si>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</si>
  <si>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</si>
  <si>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</si>
  <si>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</si>
  <si>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</si>
  <si>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</si>
  <si>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</si>
  <si>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</si>
  <si>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</si>
  <si>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</si>
  <si>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</si>
  <si>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</si>
  <si>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</si>
  <si>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</si>
  <si>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</si>
  <si>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</si>
  <si>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</si>
  <si>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</si>
  <si>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</si>
  <si>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</si>
  <si>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</si>
  <si>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</si>
  <si>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</si>
  <si>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</si>
  <si>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</si>
  <si>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</si>
  <si>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</si>
  <si>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</si>
  <si>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</si>
  <si>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</si>
  <si>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</si>
  <si>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</si>
  <si>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</si>
  <si>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</si>
  <si>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</si>
  <si>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</si>
  <si>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</si>
  <si>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</si>
  <si>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</si>
  <si>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</si>
  <si>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</si>
  <si>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</si>
  <si>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</si>
  <si>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</si>
  <si>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</si>
  <si>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</si>
  <si>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</si>
  <si>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</si>
  <si>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</si>
  <si>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</si>
  <si>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</si>
  <si>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</si>
  <si>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</si>
  <si>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</si>
  <si>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</si>
  <si>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</si>
  <si>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</si>
  <si>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</si>
  <si>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</si>
  <si>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</si>
  <si>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</si>
  <si>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</si>
  <si>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</si>
  <si>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</si>
  <si>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</si>
  <si>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</si>
  <si>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</si>
  <si>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</si>
  <si>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</si>
  <si>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</si>
  <si>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</si>
  <si>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</si>
  <si>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</si>
  <si>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</si>
  <si>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</si>
  <si>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</si>
  <si>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</si>
  <si>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</si>
  <si>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</si>
  <si>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</si>
  <si>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</si>
  <si>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</si>
  <si>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</si>
  <si>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</si>
  <si>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</si>
  <si>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</si>
  <si>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</si>
  <si>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</si>
  <si>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</si>
  <si>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</si>
  <si>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</si>
  <si>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</si>
  <si>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</si>
  <si>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</si>
  <si>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</si>
  <si>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</si>
  <si>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</si>
  <si>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</si>
  <si>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</si>
  <si>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</si>
  <si>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</si>
  <si>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</si>
  <si>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</si>
  <si>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</si>
  <si>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</si>
  <si>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</si>
  <si>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</si>
  <si>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</si>
  <si>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</si>
  <si>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</si>
  <si>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</si>
  <si>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</si>
  <si>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</si>
  <si>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</si>
  <si>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</si>
  <si>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</si>
  <si>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</si>
  <si>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</si>
  <si>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</si>
  <si>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</si>
  <si>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</si>
  <si>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</si>
  <si>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</si>
  <si>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</si>
  <si>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</si>
  <si>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</si>
  <si>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</si>
  <si>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</si>
  <si>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</si>
  <si>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</si>
  <si>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</si>
  <si>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</si>
  <si>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</si>
  <si>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</si>
  <si>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</si>
  <si>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</si>
  <si>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</si>
  <si>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</si>
  <si>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</si>
  <si>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</si>
  <si>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</si>
  <si>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</si>
  <si>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</si>
  <si>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</si>
  <si>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</si>
  <si>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</si>
  <si>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</si>
  <si>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</si>
  <si>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</si>
  <si>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</si>
  <si>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</si>
  <si>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</si>
  <si>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</si>
  <si>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</si>
  <si>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</si>
  <si>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</si>
  <si>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</si>
  <si>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</si>
  <si>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</si>
  <si>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</si>
  <si>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</si>
  <si>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</si>
  <si>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</si>
  <si>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</si>
  <si>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</si>
  <si>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</si>
  <si>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</si>
  <si>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</si>
  <si>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</si>
  <si>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</si>
  <si>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</si>
  <si>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</si>
  <si>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</si>
  <si>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</si>
  <si>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</si>
  <si>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</si>
  <si>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</si>
  <si>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</si>
  <si>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</si>
  <si>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</si>
  <si>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</si>
  <si>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</si>
  <si>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</si>
  <si>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</si>
  <si>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</si>
  <si>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</si>
  <si>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</si>
  <si>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</si>
  <si>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</si>
  <si>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</si>
  <si>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</si>
  <si>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</si>
  <si>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</si>
  <si>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</si>
  <si>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</si>
  <si>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</si>
  <si>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</si>
  <si>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</si>
  <si>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</si>
  <si>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</si>
  <si>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</si>
  <si>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</si>
  <si>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</si>
  <si>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</si>
  <si>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</si>
  <si>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</si>
  <si>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</si>
  <si>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</si>
  <si>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</si>
  <si>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</si>
  <si>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</si>
  <si>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</si>
  <si>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</si>
  <si>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</si>
  <si>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</si>
  <si>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</si>
  <si>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</si>
  <si>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</si>
  <si>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</si>
  <si>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</si>
  <si>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</si>
  <si>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</si>
  <si>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</si>
  <si>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</si>
  <si>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</si>
  <si>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</si>
  <si>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</si>
  <si>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</si>
  <si>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</si>
  <si>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</si>
  <si>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</si>
  <si>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</si>
  <si>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</si>
  <si>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</si>
  <si>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</si>
  <si>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</si>
  <si>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</si>
  <si>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</si>
  <si>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</si>
  <si>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</si>
  <si>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</si>
  <si>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</si>
  <si>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</si>
  <si>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</si>
  <si>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</si>
  <si>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</si>
  <si>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</si>
  <si>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</si>
  <si>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</si>
  <si>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</si>
  <si>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</si>
  <si>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</si>
  <si>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</si>
  <si>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</si>
  <si>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</si>
  <si>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</si>
  <si>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</si>
  <si>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</si>
  <si>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</si>
  <si>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</si>
  <si>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</si>
  <si>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</si>
  <si>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</si>
  <si>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</si>
  <si>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</si>
  <si>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</si>
  <si>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</si>
  <si>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</si>
  <si>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</si>
  <si>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</si>
  <si>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</si>
  <si>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</si>
  <si>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</si>
  <si>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</si>
  <si>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</si>
  <si>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</si>
  <si>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</si>
  <si>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</si>
  <si>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</si>
  <si>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</si>
  <si>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</si>
  <si>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</si>
  <si>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</si>
  <si>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</si>
  <si>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</si>
  <si>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</si>
  <si>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</si>
  <si>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</si>
  <si>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</si>
  <si>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</si>
  <si>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</si>
  <si>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</si>
  <si>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</si>
  <si>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</si>
  <si>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</si>
  <si>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</si>
  <si>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</si>
  <si>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</si>
  <si>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</si>
  <si>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</si>
  <si>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</si>
  <si>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</si>
  <si>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</si>
  <si>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</si>
  <si>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</si>
  <si>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</si>
  <si>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</si>
  <si>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</si>
  <si>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</si>
  <si>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</si>
  <si>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</si>
  <si>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</si>
  <si>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</si>
  <si>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</si>
  <si>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</si>
  <si>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</si>
  <si>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</si>
  <si>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</si>
  <si>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</si>
  <si>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</si>
  <si>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</si>
  <si>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</si>
  <si>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</si>
  <si>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</si>
  <si>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</si>
  <si>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</si>
  <si>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</si>
  <si>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</si>
  <si>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</si>
  <si>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</si>
  <si>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</si>
  <si>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</si>
  <si>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</si>
  <si>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</si>
  <si>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</si>
  <si>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</si>
  <si>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</si>
  <si>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</si>
  <si>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</si>
  <si>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</si>
  <si>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</si>
  <si>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</si>
  <si>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</si>
  <si>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</si>
  <si>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</si>
  <si>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</si>
  <si>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</si>
  <si>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</si>
  <si>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</si>
  <si>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</si>
  <si>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</si>
  <si>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</si>
  <si>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</si>
  <si>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</si>
  <si>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</si>
  <si>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</si>
  <si>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</si>
  <si>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</si>
  <si>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</si>
  <si>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</si>
  <si>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</si>
  <si>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</si>
  <si>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</si>
  <si>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</si>
  <si>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</si>
  <si>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</si>
  <si>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</si>
  <si>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</si>
  <si>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</si>
  <si>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</si>
  <si>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</si>
  <si>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</si>
  <si>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</si>
  <si>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</si>
  <si>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</si>
  <si>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</si>
  <si>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</si>
  <si>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</si>
  <si>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</si>
  <si>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</si>
  <si>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</si>
  <si>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</si>
  <si>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</si>
  <si>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</si>
  <si>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</si>
  <si>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</si>
  <si>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</si>
  <si>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</si>
  <si>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</si>
  <si>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</si>
  <si>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</si>
  <si>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</si>
  <si>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</si>
  <si>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</si>
  <si>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</si>
  <si>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</si>
  <si>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</si>
  <si>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</si>
  <si>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</si>
  <si>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</si>
  <si>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</si>
  <si>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</si>
  <si>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</si>
  <si>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</si>
  <si>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</si>
  <si>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</si>
  <si>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</si>
  <si>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</si>
  <si>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</si>
  <si>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</si>
  <si>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</si>
  <si>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</si>
  <si>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</si>
  <si>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</si>
  <si>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</si>
  <si>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</si>
  <si>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</si>
  <si>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</si>
  <si>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</si>
  <si>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</si>
  <si>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</si>
  <si>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</si>
  <si>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</si>
  <si>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</si>
  <si>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</si>
  <si>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</si>
  <si>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</si>
  <si>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</si>
  <si>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</si>
  <si>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</si>
  <si>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</si>
  <si>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</si>
  <si>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</si>
  <si>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</si>
  <si>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</si>
  <si>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</si>
  <si>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</si>
  <si>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</si>
  <si>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</si>
  <si>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</si>
  <si>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</si>
  <si>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</si>
  <si>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</si>
  <si>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</si>
  <si>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</si>
  <si>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</si>
  <si>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</si>
  <si>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</si>
  <si>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</si>
  <si>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</si>
  <si>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</si>
  <si>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</si>
  <si>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</si>
  <si>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</si>
  <si>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</si>
  <si>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</si>
  <si>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</si>
  <si>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</si>
  <si>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</si>
  <si>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</si>
  <si>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</si>
  <si>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</si>
  <si>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</si>
  <si>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</si>
  <si>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</si>
  <si>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</si>
  <si>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</si>
  <si>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</si>
  <si>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</si>
  <si>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</si>
  <si>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</si>
  <si>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</si>
  <si>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</si>
  <si>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</si>
  <si>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</si>
  <si>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</si>
  <si>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</si>
  <si>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</si>
  <si>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</si>
  <si>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</si>
  <si>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</si>
  <si>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</si>
  <si>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</si>
  <si>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</si>
  <si>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</si>
  <si>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</si>
  <si>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</si>
  <si>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</si>
  <si>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</si>
  <si>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</si>
  <si>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</si>
  <si>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</si>
  <si>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</si>
  <si>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</si>
  <si>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</si>
  <si>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</si>
  <si>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</si>
  <si>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</si>
  <si>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</si>
  <si>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</si>
  <si>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</si>
  <si>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</si>
  <si>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</si>
  <si>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</si>
  <si>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</si>
  <si>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</si>
  <si>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</si>
  <si>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</si>
  <si>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</si>
  <si>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</si>
  <si>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</si>
  <si>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</si>
  <si>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</si>
  <si>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</si>
  <si>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</si>
  <si>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</si>
  <si>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</si>
  <si>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</si>
  <si>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</si>
  <si>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</si>
  <si>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</si>
  <si>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</si>
  <si>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</si>
  <si>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</si>
  <si>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</si>
  <si>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</si>
  <si>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</si>
  <si>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</si>
  <si>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</si>
  <si>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</si>
  <si>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</si>
  <si>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</si>
  <si>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</si>
  <si>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</si>
  <si>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</si>
  <si>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</si>
  <si>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</si>
  <si>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</si>
  <si>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</si>
  <si>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</si>
  <si>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</si>
  <si>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</si>
  <si>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</si>
  <si>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</si>
  <si>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</si>
  <si>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</si>
  <si>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</si>
  <si>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</si>
  <si>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</si>
  <si>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</si>
  <si>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</si>
  <si>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</si>
  <si>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</si>
  <si>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</si>
  <si>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</si>
  <si>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</si>
  <si>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</si>
  <si>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</si>
  <si>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</si>
  <si>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</si>
  <si>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</si>
  <si>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</si>
  <si>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</si>
  <si>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</si>
  <si>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</si>
  <si>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</si>
  <si>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</si>
  <si>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</si>
  <si>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</si>
  <si>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</si>
  <si>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</si>
  <si>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</si>
  <si>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</si>
  <si>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</si>
  <si>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</si>
  <si>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</si>
  <si>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</si>
  <si>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</si>
  <si>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</si>
  <si>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</si>
  <si>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</si>
  <si>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</si>
  <si>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</si>
  <si>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</si>
  <si>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</si>
  <si>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</si>
  <si>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</si>
  <si>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</si>
  <si>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</si>
  <si>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</si>
  <si>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</si>
  <si>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</si>
  <si>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</si>
  <si>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</si>
  <si>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</si>
  <si>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</si>
  <si>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</si>
  <si>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</si>
  <si>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</si>
  <si>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</si>
  <si>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</si>
  <si>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</si>
  <si>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</si>
  <si>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</si>
  <si>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</si>
  <si>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</si>
  <si>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</si>
  <si>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</si>
  <si>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</si>
  <si>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</si>
  <si>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</si>
  <si>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</si>
  <si>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</si>
  <si>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</si>
  <si>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</si>
  <si>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</si>
  <si>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</si>
  <si>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</si>
  <si>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</si>
  <si>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</si>
  <si>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</si>
  <si>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</si>
  <si>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</si>
  <si>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</si>
  <si>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</si>
  <si>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</si>
  <si>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</si>
  <si>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</si>
  <si>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</si>
  <si>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</si>
  <si>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</si>
  <si>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</si>
  <si>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</si>
  <si>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</si>
  <si>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</si>
  <si>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</si>
  <si>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</si>
  <si>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</si>
  <si>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</si>
  <si>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</si>
  <si>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</si>
  <si>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</si>
  <si>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</si>
  <si>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</si>
  <si>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</si>
  <si>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</si>
  <si>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</si>
  <si>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</si>
  <si>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</si>
  <si>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</si>
  <si>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</si>
  <si>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</si>
  <si>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</si>
  <si>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</si>
  <si>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</si>
  <si>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</si>
  <si>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</si>
  <si>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</si>
  <si>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</si>
  <si>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</si>
  <si>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</si>
  <si>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</si>
  <si>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</si>
  <si>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</si>
  <si>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</si>
  <si>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</si>
  <si>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</si>
  <si>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</si>
  <si>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</si>
  <si>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</si>
  <si>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</si>
  <si>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</si>
  <si>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</si>
  <si>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</si>
  <si>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</si>
  <si>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</si>
  <si>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</si>
  <si>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</si>
  <si>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</si>
  <si>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</si>
  <si>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</si>
  <si>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</si>
  <si>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</si>
  <si>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</si>
  <si>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</si>
  <si>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</si>
  <si>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</si>
  <si>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</si>
  <si>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</si>
  <si>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</si>
  <si>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</si>
  <si>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</si>
  <si>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</si>
  <si>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</si>
  <si>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</si>
  <si>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</si>
  <si>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</si>
  <si>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</si>
  <si>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</si>
  <si>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</si>
  <si>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</si>
  <si>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</si>
  <si>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</si>
  <si>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</si>
  <si>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</si>
  <si>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</si>
  <si>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</si>
  <si>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</si>
  <si>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</si>
  <si>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</si>
  <si>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</si>
  <si>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</si>
  <si>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</si>
  <si>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</si>
  <si>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</si>
  <si>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</si>
  <si>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</si>
  <si>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</si>
  <si>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</si>
  <si>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</si>
  <si>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</si>
  <si>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</si>
  <si>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</si>
  <si>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</si>
  <si>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</si>
  <si>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</si>
  <si>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</si>
  <si>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</si>
  <si>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</si>
  <si>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</si>
  <si>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</si>
  <si>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</si>
  <si>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</si>
  <si>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</si>
  <si>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</si>
  <si>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</si>
  <si>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</si>
  <si>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</si>
  <si>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</si>
  <si>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</si>
  <si>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</si>
  <si>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</si>
  <si>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</si>
  <si>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</si>
  <si>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</si>
  <si>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</si>
  <si>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</si>
  <si>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</si>
  <si>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</si>
  <si>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</si>
  <si>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</si>
  <si>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</si>
  <si>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</si>
  <si>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</si>
  <si>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</si>
  <si>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</si>
  <si>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</si>
  <si>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</si>
  <si>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</si>
  <si>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</si>
  <si>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</si>
  <si>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</si>
  <si>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</si>
  <si>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</si>
  <si>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</si>
  <si>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</si>
  <si>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</si>
  <si>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</si>
  <si>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</si>
  <si>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</si>
  <si>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</si>
  <si>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</si>
  <si>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</si>
  <si>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</si>
  <si>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</si>
  <si>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</si>
  <si>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</si>
  <si>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</si>
  <si>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</si>
  <si>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</si>
  <si>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</si>
  <si>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</si>
  <si>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</si>
  <si>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</si>
  <si>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</si>
  <si>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</si>
  <si>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</si>
  <si>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</si>
  <si>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</si>
  <si>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</si>
  <si>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</si>
  <si>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</si>
  <si>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</si>
  <si>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</si>
  <si>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</si>
  <si>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</si>
  <si>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</si>
  <si>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</si>
  <si>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</si>
  <si>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</si>
  <si>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</si>
  <si>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</si>
  <si>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</si>
  <si>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</si>
  <si>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</si>
  <si>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</si>
  <si>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</si>
  <si>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</si>
  <si>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</si>
  <si>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</si>
  <si>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</si>
  <si>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</si>
  <si>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</si>
  <si>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</si>
  <si>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</si>
  <si>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</si>
  <si>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</si>
  <si>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</si>
  <si>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</si>
  <si>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</si>
  <si>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</si>
  <si>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</si>
  <si>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</si>
  <si>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</si>
  <si>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</si>
  <si>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</si>
  <si>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</si>
  <si>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</si>
  <si>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</si>
  <si>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</si>
  <si>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</si>
  <si>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</si>
  <si>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</si>
  <si>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</si>
  <si>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</si>
  <si>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</si>
  <si>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</si>
  <si>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</si>
  <si>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</si>
  <si>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</si>
  <si>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</si>
  <si>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</si>
  <si>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</si>
  <si>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</si>
  <si>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</si>
  <si>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</si>
  <si>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</si>
  <si>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</si>
  <si>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</si>
  <si>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</si>
  <si>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</si>
  <si>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</si>
  <si>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</si>
  <si>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</si>
  <si>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</si>
  <si>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</si>
  <si>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</si>
  <si>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</si>
  <si>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</si>
  <si>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</si>
  <si>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</si>
  <si>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</si>
  <si>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</si>
  <si>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</si>
  <si>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</si>
  <si>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</si>
  <si>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</si>
  <si>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</si>
  <si>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</si>
  <si>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</si>
  <si>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</si>
  <si>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</si>
  <si>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</si>
  <si>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</si>
  <si>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</si>
  <si>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</si>
  <si>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</si>
  <si>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</si>
  <si>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</si>
  <si>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</si>
  <si>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</si>
  <si>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</si>
  <si>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</si>
  <si>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</si>
  <si>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</si>
  <si>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</si>
  <si>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</si>
  <si>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</si>
  <si>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</si>
  <si>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</si>
  <si>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</si>
  <si>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</si>
  <si>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</si>
  <si>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</si>
  <si>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</si>
  <si>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</si>
  <si>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</si>
  <si>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</si>
  <si>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</si>
  <si>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</si>
  <si>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</si>
  <si>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</si>
  <si>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</si>
  <si>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</si>
  <si>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</si>
  <si>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</si>
  <si>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</si>
  <si>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</si>
  <si>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</si>
  <si>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</si>
  <si>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</si>
  <si>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</si>
  <si>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</si>
  <si>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</si>
  <si>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</si>
  <si>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</si>
  <si>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</si>
  <si>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</si>
  <si>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</si>
  <si>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</si>
  <si>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</si>
  <si>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</si>
  <si>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</si>
  <si>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</si>
  <si>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</si>
  <si>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</si>
  <si>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</si>
  <si>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</si>
  <si>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</si>
  <si>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</si>
  <si>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</si>
  <si>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</si>
  <si>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</si>
  <si>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</si>
  <si>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</si>
  <si>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</si>
  <si>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</si>
  <si>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</si>
  <si>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</si>
  <si>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</si>
  <si>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</si>
  <si>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</si>
  <si>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</si>
  <si>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</si>
  <si>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</si>
  <si>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</si>
  <si>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</si>
  <si>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</si>
  <si>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</si>
  <si>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</si>
  <si>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</si>
  <si>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</si>
  <si>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</si>
  <si>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</si>
  <si>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</si>
  <si>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</si>
  <si>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</si>
  <si>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</si>
  <si>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</si>
  <si>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</si>
  <si>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</si>
  <si>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</si>
  <si>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</si>
  <si>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</si>
  <si>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</si>
  <si>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</si>
  <si>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</si>
  <si>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</si>
  <si>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</si>
  <si>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</si>
  <si>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</si>
  <si>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</si>
  <si>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</si>
  <si>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</si>
  <si>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</si>
  <si>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</si>
  <si>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</si>
  <si>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</si>
  <si>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</si>
  <si>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</si>
  <si>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</si>
  <si>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</si>
  <si>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</si>
  <si>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</si>
  <si>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</si>
  <si>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</si>
  <si>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</si>
  <si>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</si>
  <si>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</si>
  <si>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</si>
  <si>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</si>
  <si>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</si>
  <si>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</si>
  <si>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</si>
  <si>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</si>
  <si>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</si>
  <si>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</si>
  <si>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</si>
  <si>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</si>
  <si>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</si>
  <si>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</si>
  <si>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</si>
  <si>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</si>
  <si>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</si>
  <si>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</si>
  <si>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</si>
  <si>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</si>
  <si>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</si>
  <si>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</si>
  <si>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</si>
  <si>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</si>
  <si>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</si>
  <si>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</si>
  <si>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</si>
  <si>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</si>
  <si>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</si>
  <si>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</si>
  <si>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</si>
  <si>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</si>
  <si>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</si>
  <si>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</si>
  <si>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</si>
  <si>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</si>
  <si>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</si>
  <si>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</si>
  <si>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</si>
  <si>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</si>
  <si>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</si>
  <si>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</si>
  <si>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</si>
  <si>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</si>
  <si>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</si>
  <si>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</si>
  <si>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</si>
  <si>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</si>
  <si>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</si>
  <si>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</si>
  <si>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</si>
  <si>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</si>
  <si>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</si>
  <si>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</si>
  <si>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</si>
  <si>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</si>
  <si>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</si>
  <si>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</si>
  <si>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</si>
  <si>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</si>
  <si>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</si>
  <si>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</si>
  <si>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</si>
  <si>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</si>
  <si>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</si>
  <si>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</si>
  <si>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</si>
  <si>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</si>
  <si>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</si>
  <si>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</si>
  <si>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</si>
  <si>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</si>
  <si>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</si>
  <si>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</si>
  <si>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</si>
  <si>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</si>
  <si>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</si>
  <si>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</si>
  <si>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</si>
  <si>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</si>
  <si>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</si>
  <si>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</si>
  <si>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</si>
  <si>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</si>
  <si>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</si>
  <si>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</si>
  <si>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</si>
  <si>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</si>
  <si>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</si>
  <si>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</si>
  <si>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</si>
  <si>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</si>
  <si>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</si>
  <si>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</si>
  <si>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</si>
  <si>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</si>
  <si>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</si>
  <si>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</si>
  <si>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</si>
  <si>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</si>
  <si>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</si>
  <si>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</si>
  <si>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</si>
  <si>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</si>
  <si>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</si>
  <si>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</si>
  <si>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</si>
  <si>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</si>
  <si>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</si>
  <si>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</si>
  <si>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</si>
  <si>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</si>
  <si>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</si>
  <si>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</si>
  <si>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</si>
  <si>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</si>
  <si>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</si>
  <si>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</si>
  <si>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</si>
  <si>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</si>
  <si>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</si>
  <si>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</si>
  <si>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</si>
  <si>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</si>
  <si>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</si>
  <si>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</si>
  <si>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</si>
  <si>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</si>
  <si>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</si>
  <si>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</si>
  <si>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</si>
  <si>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</si>
  <si>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</si>
  <si>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</si>
  <si>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</si>
  <si>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</si>
  <si>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</si>
  <si>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</si>
  <si>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</si>
  <si>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</si>
  <si>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</si>
  <si>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</si>
  <si>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</si>
  <si>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</si>
  <si>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</si>
  <si>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</si>
  <si>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</si>
  <si>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</si>
  <si>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</si>
  <si>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</si>
  <si>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</si>
  <si>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</si>
  <si>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</si>
  <si>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</si>
  <si>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</si>
  <si>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</si>
  <si>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</si>
  <si>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</si>
  <si>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</si>
  <si>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</si>
  <si>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</si>
  <si>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</si>
  <si>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</si>
  <si>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</si>
  <si>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</si>
  <si>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</si>
  <si>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</si>
  <si>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</si>
  <si>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</si>
  <si>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</si>
  <si>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</si>
  <si>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</si>
  <si>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</si>
  <si>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</si>
  <si>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</si>
  <si>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</si>
  <si>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</si>
  <si>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</si>
  <si>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</si>
  <si>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</si>
  <si>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</si>
  <si>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</si>
  <si>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</si>
  <si>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</si>
  <si>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</si>
  <si>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</si>
  <si>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</si>
  <si>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</si>
  <si>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</si>
  <si>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</si>
  <si>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</si>
  <si>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</si>
  <si>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</si>
  <si>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</si>
  <si>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</si>
  <si>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</si>
  <si>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</si>
  <si>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</si>
  <si>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</si>
  <si>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</si>
  <si>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</si>
  <si>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</si>
  <si>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</si>
  <si>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</si>
  <si>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</si>
  <si>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</si>
  <si>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</si>
  <si>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</si>
  <si>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</si>
  <si>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</si>
  <si>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</si>
  <si>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</si>
  <si>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</si>
  <si>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</si>
  <si>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</si>
  <si>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</si>
  <si>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</si>
  <si>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</si>
  <si>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</si>
  <si>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</si>
  <si>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</si>
  <si>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</si>
  <si>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</si>
  <si>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</si>
  <si>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</si>
  <si>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</si>
  <si>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</si>
  <si>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</si>
  <si>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</si>
  <si>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</si>
  <si>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</si>
  <si>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</si>
  <si>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</si>
  <si>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</si>
  <si>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</si>
  <si>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</si>
  <si>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</si>
  <si>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</si>
  <si>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</si>
  <si>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</si>
  <si>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</si>
  <si>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</si>
  <si>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</si>
  <si>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</si>
  <si>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</si>
  <si>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</si>
  <si>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</si>
  <si>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</si>
  <si>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</si>
  <si>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</si>
  <si>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</si>
  <si>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</si>
  <si>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</si>
  <si>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</si>
  <si>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</si>
  <si>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</si>
  <si>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</si>
  <si>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</si>
  <si>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</si>
  <si>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</si>
  <si>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</si>
  <si>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</si>
  <si>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</si>
  <si>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</si>
  <si>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</si>
  <si>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</si>
  <si>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</si>
  <si>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</si>
  <si>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</si>
  <si>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</si>
  <si>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</si>
  <si>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</si>
  <si>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</si>
  <si>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</si>
  <si>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</si>
  <si>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</si>
  <si>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</si>
  <si>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</si>
  <si>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</si>
  <si>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</si>
  <si>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</si>
  <si>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</si>
  <si>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</si>
  <si>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</si>
  <si>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</si>
  <si>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</si>
  <si>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</si>
  <si>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</si>
  <si>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</si>
  <si>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</si>
  <si>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</si>
  <si>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</si>
  <si>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</si>
  <si>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</si>
  <si>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</si>
  <si>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</si>
  <si>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</si>
  <si>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</si>
  <si>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</si>
  <si>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</si>
  <si>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</si>
  <si>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</si>
  <si>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</si>
  <si>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</si>
  <si>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</si>
  <si>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</si>
  <si>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</si>
  <si>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</si>
  <si>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</si>
  <si>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</si>
  <si>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</si>
  <si>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</si>
  <si>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</si>
  <si>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</si>
  <si>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</si>
  <si>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</si>
  <si>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</si>
  <si>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</si>
  <si>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</si>
  <si>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</si>
  <si>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</si>
  <si>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</si>
  <si>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</si>
  <si>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</si>
  <si>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</si>
  <si>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</si>
  <si>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</si>
  <si>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</si>
  <si>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</si>
  <si>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</si>
  <si>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</si>
  <si>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</si>
  <si>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</si>
  <si>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</si>
  <si>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</si>
  <si>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</si>
  <si>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</si>
  <si>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</si>
  <si>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</si>
  <si>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</si>
  <si>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</si>
  <si>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</si>
  <si>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</si>
  <si>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</si>
  <si>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</si>
  <si>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</si>
  <si>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</si>
  <si>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</si>
  <si>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</si>
  <si>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</si>
  <si>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</si>
  <si>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</si>
  <si>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</si>
  <si>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</si>
  <si>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</si>
  <si>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</si>
  <si>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</si>
  <si>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</si>
  <si>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</si>
  <si>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</si>
  <si>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</si>
  <si>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</si>
  <si>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</si>
  <si>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</si>
  <si>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</si>
  <si>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</si>
  <si>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</si>
  <si>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</si>
  <si>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</si>
  <si>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</si>
  <si>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</si>
  <si>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</si>
  <si>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</si>
  <si>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</si>
  <si>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</si>
  <si>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</si>
  <si>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</si>
  <si>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</si>
  <si>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</si>
  <si>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</si>
  <si>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</si>
  <si>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</si>
  <si>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</si>
  <si>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</si>
  <si>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</si>
  <si>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</si>
  <si>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</si>
  <si>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</si>
  <si>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</si>
  <si>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</si>
  <si>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</si>
  <si>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</si>
  <si>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</si>
  <si>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</si>
  <si>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</si>
  <si>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</si>
  <si>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</si>
  <si>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</si>
  <si>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</si>
  <si>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</si>
  <si>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</si>
  <si>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</si>
  <si>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</si>
  <si>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</si>
  <si>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</si>
  <si>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</si>
  <si>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</si>
  <si>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</si>
  <si>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</si>
  <si>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</si>
  <si>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</si>
  <si>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</si>
  <si>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</si>
  <si>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</si>
  <si>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</si>
  <si>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</si>
  <si>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</si>
  <si>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</si>
  <si>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</si>
  <si>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</si>
  <si>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</si>
  <si>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</si>
  <si>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</si>
  <si>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</si>
  <si>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</si>
  <si>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</si>
  <si>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</si>
  <si>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</si>
  <si>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</si>
  <si>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</si>
  <si>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</si>
  <si>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</si>
  <si>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</si>
  <si>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</si>
  <si>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</si>
  <si>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</si>
  <si>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</si>
  <si>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</si>
  <si>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</si>
  <si>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</si>
  <si>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</si>
  <si>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</si>
  <si>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</si>
  <si>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</si>
  <si>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</si>
  <si>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</si>
  <si>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</si>
  <si>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</si>
  <si>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</si>
  <si>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</si>
  <si>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</si>
  <si>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</si>
  <si>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</si>
  <si>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</si>
  <si>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</si>
  <si>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</si>
  <si>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</si>
  <si>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</si>
  <si>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</si>
  <si>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</si>
  <si>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</si>
  <si>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</si>
  <si>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</si>
  <si>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</si>
  <si>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</si>
  <si>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</si>
  <si>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</si>
  <si>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</si>
  <si>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</si>
  <si>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</si>
  <si>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</si>
  <si>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</si>
  <si>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</si>
  <si>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</si>
  <si>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</si>
  <si>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</si>
  <si>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</si>
  <si>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</si>
  <si>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</si>
  <si>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</si>
  <si>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</si>
  <si>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</si>
  <si>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</si>
  <si>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</si>
  <si>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</si>
  <si>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</si>
  <si>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</si>
  <si>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</si>
  <si>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</si>
  <si>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</si>
  <si>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</si>
  <si>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</si>
  <si>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</si>
  <si>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</si>
  <si>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</si>
  <si>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</si>
  <si>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</si>
  <si>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</si>
  <si>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</si>
  <si>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</si>
  <si>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</si>
  <si>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</si>
  <si>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</si>
  <si>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</si>
  <si>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</si>
  <si>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</si>
  <si>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</si>
  <si>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</si>
  <si>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</si>
  <si>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</si>
  <si>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</si>
  <si>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</si>
  <si>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</si>
  <si>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</si>
  <si>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</si>
  <si>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</si>
  <si>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</si>
  <si>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</si>
  <si>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</si>
  <si>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</si>
  <si>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</si>
  <si>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</si>
  <si>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</si>
  <si>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</si>
  <si>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</si>
  <si>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</si>
  <si>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</si>
  <si>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</si>
  <si>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</si>
  <si>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</si>
  <si>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</si>
  <si>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</si>
  <si>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</si>
  <si>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</si>
  <si>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</si>
  <si>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</si>
  <si>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</si>
  <si>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</si>
  <si>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</si>
  <si>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</si>
  <si>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</si>
  <si>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</si>
  <si>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</si>
  <si>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</si>
  <si>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</si>
  <si>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</si>
  <si>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</si>
  <si>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</si>
  <si>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</si>
  <si>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</si>
  <si>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</si>
  <si>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</si>
  <si>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</si>
  <si>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</si>
  <si>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</si>
  <si>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</si>
  <si>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</si>
  <si>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</si>
  <si>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</si>
  <si>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</si>
  <si>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</si>
  <si>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</si>
  <si>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</si>
  <si>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</si>
  <si>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</si>
  <si>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</si>
  <si>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</si>
  <si>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</si>
  <si>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</si>
  <si>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</si>
  <si>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</si>
  <si>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</si>
  <si>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</si>
  <si>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</si>
  <si>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</si>
  <si>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</si>
  <si>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</si>
  <si>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</si>
  <si>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</si>
  <si>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</si>
  <si>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</si>
  <si>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</si>
  <si>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</si>
  <si>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</si>
  <si>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</si>
  <si>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</si>
  <si>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</si>
  <si>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</si>
  <si>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</si>
  <si>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</si>
  <si>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</si>
  <si>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</si>
  <si>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</si>
  <si>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</si>
  <si>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</si>
  <si>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</si>
  <si>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</si>
  <si>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</si>
  <si>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</si>
  <si>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</si>
  <si>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</si>
  <si>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</si>
  <si>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</si>
  <si>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</si>
  <si>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</si>
  <si>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</si>
  <si>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</si>
  <si>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</si>
  <si>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</si>
  <si>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</si>
  <si>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</si>
  <si>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</si>
  <si>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</si>
  <si>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</si>
  <si>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</si>
  <si>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</si>
  <si>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</si>
  <si>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</si>
  <si>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</si>
  <si>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</si>
  <si>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</si>
  <si>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</si>
  <si>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</si>
  <si>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</si>
  <si>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</si>
  <si>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</si>
  <si>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</si>
  <si>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</si>
  <si>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</si>
  <si>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</si>
  <si>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</si>
  <si>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</si>
  <si>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</si>
  <si>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</si>
  <si>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</si>
  <si>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</si>
  <si>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</si>
  <si>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</si>
  <si>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</si>
  <si>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</si>
  <si>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</si>
  <si>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</si>
  <si>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</si>
  <si>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</si>
  <si>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</si>
  <si>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</si>
  <si>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</si>
  <si>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</si>
  <si>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</si>
  <si>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</si>
  <si>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</si>
  <si>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</si>
  <si>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</si>
  <si>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</si>
  <si>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</si>
  <si>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</si>
  <si>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</si>
  <si>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</si>
  <si>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</si>
  <si>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</si>
  <si>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</si>
  <si>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</si>
  <si>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</si>
  <si>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</si>
  <si>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</si>
  <si>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</si>
  <si>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</si>
  <si>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</si>
  <si>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</si>
  <si>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</si>
  <si>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</si>
  <si>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</si>
  <si>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</si>
  <si>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</si>
  <si>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</si>
  <si>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</si>
  <si>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</si>
  <si>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</si>
  <si>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</si>
  <si>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</si>
  <si>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</si>
  <si>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</si>
  <si>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</si>
  <si>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</si>
  <si>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</si>
  <si>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</si>
  <si>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</si>
  <si>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</si>
  <si>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</si>
  <si>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</si>
  <si>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</si>
  <si>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</si>
  <si>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</si>
  <si>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</si>
  <si>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</si>
  <si>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</si>
  <si>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</si>
  <si>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</si>
  <si>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</si>
  <si>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</si>
  <si>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</si>
  <si>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</si>
  <si>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</si>
  <si>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</si>
  <si>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</si>
  <si>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</si>
  <si>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</si>
  <si>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</si>
  <si>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</si>
  <si>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</si>
  <si>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</si>
  <si>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</si>
  <si>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</si>
  <si>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</si>
  <si>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</si>
  <si>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</si>
  <si>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</si>
  <si>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</si>
  <si>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</si>
  <si>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</si>
  <si>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</si>
  <si>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</si>
  <si>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</si>
  <si>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</si>
  <si>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</si>
  <si>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</si>
  <si>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</si>
  <si>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</si>
  <si>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</si>
  <si>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</si>
  <si>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</si>
  <si>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</si>
  <si>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</si>
  <si>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</si>
  <si>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</si>
  <si>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</si>
  <si>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</si>
  <si>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</si>
  <si>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</si>
  <si>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</si>
  <si>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</si>
  <si>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</si>
  <si>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</si>
  <si>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</si>
  <si>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</si>
  <si>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</si>
  <si>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</si>
  <si>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</si>
  <si>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</si>
  <si>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</si>
  <si>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</si>
  <si>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</si>
  <si>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</si>
  <si>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</si>
  <si>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</si>
  <si>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</si>
  <si>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</si>
  <si>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</si>
  <si>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</si>
  <si>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</si>
  <si>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</si>
  <si>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</si>
  <si>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</si>
  <si>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</si>
  <si>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</si>
  <si>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</si>
  <si>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</si>
  <si>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</si>
  <si>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</si>
  <si>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</si>
  <si>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</si>
  <si>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</si>
  <si>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</si>
  <si>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</si>
  <si>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</si>
  <si>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</si>
  <si>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</si>
  <si>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</si>
  <si>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</si>
  <si>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</si>
  <si>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</si>
  <si>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</si>
  <si>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</si>
  <si>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</si>
  <si>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</si>
  <si>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</si>
  <si>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</si>
  <si>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</si>
  <si>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</si>
  <si>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</si>
  <si>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</si>
  <si>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</si>
  <si>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</si>
  <si>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</si>
  <si>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</si>
  <si>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</si>
  <si>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</si>
  <si>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</si>
  <si>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</si>
  <si>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</si>
  <si>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</si>
  <si>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</si>
  <si>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</si>
  <si>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</si>
  <si>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</si>
  <si>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</si>
  <si>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</si>
  <si>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</si>
  <si>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</si>
  <si>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</si>
  <si>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</si>
  <si>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</si>
  <si>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</si>
  <si>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</si>
  <si>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</si>
  <si>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</si>
  <si>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</si>
  <si>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</si>
  <si>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</si>
  <si>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</si>
  <si>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</si>
  <si>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</si>
  <si>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</si>
  <si>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</si>
  <si>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</si>
  <si>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</si>
  <si>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</si>
  <si>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</si>
  <si>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</si>
  <si>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</si>
  <si>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</si>
  <si>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</si>
  <si>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</si>
  <si>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</si>
  <si>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</si>
  <si>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</si>
  <si>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</si>
  <si>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</si>
  <si>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</si>
  <si>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</si>
  <si>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</si>
  <si>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</si>
  <si>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</si>
  <si>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</si>
  <si>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</si>
  <si>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</si>
  <si>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</si>
  <si>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</si>
  <si>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</si>
  <si>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</si>
  <si>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</si>
  <si>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</si>
  <si>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</si>
  <si>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</si>
  <si>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</si>
  <si>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</si>
  <si>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</si>
  <si>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</si>
  <si>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</si>
  <si>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</si>
  <si>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</si>
  <si>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</si>
  <si>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</si>
  <si>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</si>
  <si>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</si>
  <si>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</si>
  <si>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</si>
  <si>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</si>
  <si>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</si>
  <si>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</si>
  <si>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</si>
  <si>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</si>
  <si>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</si>
  <si>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</si>
  <si>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</si>
  <si>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</si>
  <si>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</si>
  <si>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</si>
  <si>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</si>
  <si>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</si>
  <si>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</si>
  <si>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</si>
  <si>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</si>
  <si>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</si>
  <si>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</si>
  <si>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</si>
  <si>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</si>
  <si>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</si>
  <si>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</si>
  <si>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</si>
  <si>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</si>
  <si>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</si>
  <si>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</si>
  <si>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</si>
  <si>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</si>
  <si>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</si>
  <si>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</si>
  <si>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</si>
  <si>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</si>
  <si>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</si>
  <si>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</si>
  <si>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</si>
  <si>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</si>
  <si>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</si>
  <si>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</si>
  <si>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</si>
  <si>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</si>
  <si>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</si>
  <si>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</si>
  <si>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</si>
  <si>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</si>
  <si>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</si>
  <si>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</si>
  <si>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</si>
  <si>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</si>
  <si>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</si>
  <si>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</si>
  <si>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</si>
  <si>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</si>
  <si>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</si>
  <si>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</si>
  <si>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</si>
  <si>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</si>
  <si>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</si>
  <si>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</si>
  <si>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</si>
  <si>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</si>
  <si>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</si>
  <si>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</si>
  <si>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</si>
  <si>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</si>
  <si>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</si>
  <si>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</si>
  <si>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</si>
  <si>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</si>
  <si>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</si>
  <si>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</si>
  <si>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</si>
  <si>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</si>
  <si>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</si>
  <si>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</si>
  <si>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</si>
  <si>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</si>
  <si>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</si>
  <si>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</si>
  <si>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</si>
  <si>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</si>
  <si>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</si>
  <si>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</si>
  <si>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</si>
  <si>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</si>
  <si>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</si>
  <si>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</si>
  <si>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</si>
  <si>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</si>
  <si>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</si>
  <si>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</si>
  <si>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</si>
  <si>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</si>
  <si>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</si>
  <si>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</si>
  <si>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</si>
  <si>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</si>
  <si>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</si>
  <si>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</si>
  <si>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</si>
  <si>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</si>
  <si>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</si>
  <si>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</si>
  <si>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</si>
  <si>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</si>
  <si>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</si>
  <si>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</si>
  <si>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</si>
  <si>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</si>
  <si>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</si>
  <si>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</si>
  <si>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</si>
  <si>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</si>
  <si>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</si>
  <si>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</si>
  <si>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</si>
  <si>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</si>
  <si>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</si>
  <si>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</si>
  <si>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</si>
  <si>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</si>
  <si>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</si>
  <si>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</si>
  <si>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</si>
  <si>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</si>
  <si>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</si>
  <si>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</si>
  <si>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</si>
  <si>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</si>
  <si>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</si>
  <si>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</si>
  <si>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</si>
  <si>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</si>
  <si>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</si>
  <si>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</si>
  <si>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</si>
  <si>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</si>
  <si>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</si>
  <si>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</si>
  <si>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</si>
  <si>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</si>
  <si>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</si>
  <si>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</si>
  <si>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</si>
  <si>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</si>
  <si>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</si>
  <si>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</si>
  <si>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</si>
  <si>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</si>
  <si>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</si>
  <si>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</si>
  <si>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</si>
  <si>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</si>
  <si>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</si>
  <si>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</si>
  <si>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</si>
  <si>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</si>
  <si>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</si>
  <si>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</si>
  <si>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</si>
  <si>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</si>
  <si>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</si>
  <si>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</si>
  <si>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</si>
  <si>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</si>
  <si>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</si>
  <si>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</si>
  <si>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</si>
  <si>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</si>
  <si>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</si>
  <si>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</si>
  <si>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</si>
  <si>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</si>
  <si>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</si>
  <si>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</si>
  <si>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</si>
  <si>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</si>
  <si>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</si>
  <si>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</si>
  <si>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</si>
  <si>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</si>
  <si>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</si>
  <si>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</si>
  <si>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</si>
  <si>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</si>
  <si>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</si>
  <si>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</si>
  <si>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</si>
  <si>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</si>
  <si>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</si>
  <si>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</si>
  <si>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</si>
  <si>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</si>
  <si>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</si>
  <si>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</si>
  <si>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</si>
  <si>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</si>
  <si>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</si>
  <si>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</si>
  <si>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</si>
  <si>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</si>
  <si>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</si>
  <si>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</si>
  <si>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</si>
  <si>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</si>
  <si>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</si>
  <si>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</si>
  <si>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</si>
  <si>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</si>
  <si>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</si>
  <si>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</si>
  <si>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</si>
  <si>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</si>
  <si>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</si>
  <si>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</si>
  <si>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</si>
  <si>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</si>
  <si>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</si>
  <si>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</si>
  <si>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</si>
  <si>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</si>
  <si>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</si>
  <si>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</si>
  <si>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</si>
  <si>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</si>
  <si>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</si>
  <si>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</si>
  <si>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</si>
  <si>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</si>
  <si>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</si>
  <si>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</si>
  <si>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</si>
  <si>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</si>
  <si>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</si>
  <si>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</si>
  <si>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</si>
  <si>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</si>
  <si>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</si>
  <si>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</si>
  <si>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</si>
  <si>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</si>
  <si>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</si>
  <si>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</si>
  <si>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</si>
  <si>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</si>
  <si>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</si>
  <si>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</si>
  <si>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</si>
  <si>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</si>
  <si>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</si>
  <si>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</si>
  <si>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</si>
  <si>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</si>
  <si>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</si>
  <si>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</si>
  <si>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</si>
  <si>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</si>
  <si>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</si>
  <si>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</si>
  <si>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</si>
  <si>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</si>
  <si>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</si>
  <si>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</si>
  <si>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</si>
  <si>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</si>
  <si>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</si>
  <si>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</si>
  <si>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</si>
  <si>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</si>
  <si>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</si>
  <si>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</si>
  <si>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</si>
  <si>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</si>
  <si>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</si>
  <si>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</si>
  <si>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</si>
  <si>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</si>
  <si>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</si>
  <si>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</si>
  <si>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</si>
  <si>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</si>
  <si>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</si>
  <si>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</si>
  <si>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</si>
  <si>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</si>
  <si>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</si>
  <si>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</si>
  <si>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</si>
  <si>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</si>
  <si>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</si>
  <si>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</si>
  <si>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</si>
  <si>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</si>
  <si>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</si>
  <si>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</si>
  <si>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</si>
  <si>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</si>
  <si>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</si>
  <si>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</si>
  <si>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</si>
  <si>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</si>
  <si>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</si>
  <si>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</si>
  <si>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</si>
  <si>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</si>
  <si>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</si>
  <si>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</si>
  <si>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</si>
  <si>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</si>
  <si>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</si>
  <si>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</si>
  <si>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</si>
  <si>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</si>
  <si>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</si>
  <si>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</si>
  <si>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</si>
  <si>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</si>
  <si>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</si>
  <si>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</si>
  <si>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</si>
  <si>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</si>
  <si>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</si>
  <si>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</si>
  <si>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</si>
  <si>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</si>
  <si>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</si>
  <si>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</si>
  <si>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</si>
  <si>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</si>
  <si>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</si>
  <si>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</si>
  <si>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</si>
  <si>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</si>
  <si>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</si>
  <si>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</si>
  <si>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</si>
  <si>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</si>
  <si>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</si>
  <si>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</si>
  <si>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</si>
  <si>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</si>
  <si>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</si>
  <si>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</si>
  <si>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</si>
  <si>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</si>
  <si>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</si>
  <si>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</si>
  <si>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</si>
  <si>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</si>
  <si>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</si>
  <si>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</si>
  <si>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</si>
  <si>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</si>
  <si>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</si>
  <si>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</si>
  <si>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</si>
  <si>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</si>
  <si>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</si>
  <si>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</si>
  <si>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</si>
  <si>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</si>
  <si>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</si>
  <si>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</si>
  <si>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</si>
  <si>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</si>
  <si>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</si>
  <si>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</si>
  <si>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</si>
  <si>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</si>
  <si>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</si>
  <si>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</si>
  <si>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</si>
  <si>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</si>
  <si>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</si>
  <si>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</si>
  <si>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</si>
  <si>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</si>
  <si>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</si>
  <si>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</si>
  <si>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</si>
  <si>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</si>
  <si>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</si>
  <si>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</si>
  <si>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</si>
  <si>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</si>
  <si>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</si>
  <si>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</si>
  <si>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</si>
  <si>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</si>
  <si>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</si>
  <si>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</si>
  <si>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</si>
  <si>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</si>
  <si>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</si>
  <si>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</si>
  <si>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</si>
  <si>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</si>
  <si>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</si>
  <si>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</si>
  <si>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</si>
  <si>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</si>
  <si>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</si>
  <si>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</si>
  <si>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</si>
  <si>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</si>
  <si>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</si>
  <si>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</si>
  <si>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</si>
  <si>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</si>
  <si>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</si>
  <si>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</si>
  <si>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</si>
  <si>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</si>
  <si>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</si>
  <si>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</si>
  <si>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</si>
  <si>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</si>
  <si>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</si>
  <si>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</si>
  <si>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</si>
  <si>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</si>
  <si>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</si>
  <si>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</si>
  <si>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</si>
  <si>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</si>
  <si>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</si>
  <si>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</si>
  <si>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</si>
  <si>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</si>
  <si>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</si>
  <si>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</si>
  <si>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</si>
  <si>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</si>
  <si>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</si>
  <si>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</si>
  <si>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</si>
  <si>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</si>
  <si>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</si>
  <si>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</si>
  <si>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</si>
  <si>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</si>
  <si>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</si>
  <si>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</si>
  <si>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</si>
  <si>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</si>
  <si>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</si>
  <si>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</si>
  <si>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</si>
  <si>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</si>
  <si>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</si>
  <si>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</si>
  <si>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</si>
  <si>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</si>
  <si>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</si>
  <si>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</si>
  <si>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</si>
  <si>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</si>
  <si>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</si>
  <si>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</si>
  <si>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</si>
  <si>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</si>
  <si>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</si>
  <si>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</si>
  <si>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</si>
  <si>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</si>
  <si>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</si>
  <si>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</si>
  <si>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</si>
  <si>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</si>
  <si>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</si>
  <si>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</si>
  <si>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</si>
  <si>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</si>
  <si>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</si>
  <si>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</si>
  <si>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</si>
  <si>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</si>
  <si>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</si>
  <si>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</si>
  <si>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</si>
  <si>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</si>
  <si>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</si>
  <si>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</si>
  <si>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</si>
  <si>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</si>
  <si>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</si>
  <si>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</si>
  <si>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</si>
  <si>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</si>
  <si>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</si>
  <si>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</si>
  <si>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</si>
  <si>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</si>
  <si>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</si>
  <si>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</si>
  <si>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</si>
  <si>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</si>
  <si>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</si>
  <si>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</si>
  <si>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</si>
  <si>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</si>
  <si>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</si>
  <si>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</si>
  <si>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</si>
  <si>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</si>
  <si>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</si>
  <si>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</si>
  <si>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</si>
  <si>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</si>
  <si>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</si>
  <si>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</si>
  <si>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</si>
  <si>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</si>
  <si>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</si>
  <si>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</si>
  <si>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</si>
  <si>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</si>
  <si>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</si>
  <si>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</si>
  <si>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</si>
  <si>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</si>
  <si>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</si>
  <si>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</si>
  <si>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</si>
  <si>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</si>
  <si>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</si>
  <si>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</si>
  <si>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</si>
  <si>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</si>
  <si>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</si>
  <si>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</si>
  <si>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</si>
  <si>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</si>
  <si>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</si>
  <si>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</si>
  <si>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</si>
  <si>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</si>
  <si>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</si>
  <si>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</si>
  <si>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</si>
  <si>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</si>
  <si>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</si>
  <si>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</si>
  <si>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</si>
  <si>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</si>
  <si>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</si>
  <si>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</si>
  <si>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</si>
  <si>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</si>
  <si>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</si>
  <si>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</si>
  <si>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</si>
  <si>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</si>
  <si>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</si>
  <si>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</si>
  <si>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</si>
  <si>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</si>
  <si>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</si>
  <si>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</si>
  <si>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</si>
  <si>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</si>
  <si>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</si>
  <si>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</si>
  <si>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</si>
  <si>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</si>
  <si>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</si>
  <si>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</si>
  <si>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</si>
  <si>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</si>
  <si>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</si>
  <si>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</si>
  <si>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</si>
  <si>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</si>
  <si>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</si>
  <si>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</si>
  <si>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</si>
  <si>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</si>
  <si>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</si>
  <si>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</si>
  <si>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</si>
  <si>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</si>
  <si>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</si>
  <si>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</si>
  <si>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</si>
  <si>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</si>
  <si>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</si>
  <si>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</si>
  <si>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</si>
  <si>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</si>
  <si>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</si>
  <si>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</si>
  <si>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</si>
  <si>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</si>
  <si>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</si>
  <si>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</si>
  <si>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</si>
  <si>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</si>
  <si>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</si>
  <si>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</si>
  <si>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</si>
  <si>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</si>
  <si>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</si>
  <si>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</si>
  <si>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</si>
  <si>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</si>
  <si>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</si>
  <si>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</si>
  <si>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</si>
  <si>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</si>
  <si>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</si>
  <si>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</si>
  <si>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</si>
  <si>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</si>
  <si>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</si>
  <si>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</si>
  <si>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</si>
  <si>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</si>
  <si>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</si>
  <si>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</si>
  <si>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</si>
  <si>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</si>
  <si>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</si>
  <si>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</si>
  <si>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</si>
  <si>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</si>
  <si>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</si>
  <si>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</si>
  <si>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</si>
  <si>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</si>
  <si>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</si>
  <si>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</si>
  <si>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</si>
  <si>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</si>
  <si>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</si>
  <si>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</si>
  <si>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</si>
  <si>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</si>
  <si>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</si>
  <si>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</si>
  <si>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</si>
  <si>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</si>
  <si>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</si>
  <si>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</si>
  <si>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</si>
  <si>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</si>
  <si>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</si>
  <si>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</si>
  <si>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</si>
  <si>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</si>
  <si>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</si>
  <si>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</si>
  <si>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</si>
  <si>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</si>
  <si>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</si>
  <si>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</si>
  <si>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</si>
  <si>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</si>
  <si>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</si>
  <si>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</si>
  <si>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</si>
  <si>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</si>
  <si>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</si>
  <si>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</si>
  <si>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</si>
  <si>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</si>
  <si>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</si>
  <si>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</si>
  <si>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</si>
  <si>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</si>
  <si>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</si>
  <si>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</si>
  <si>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</si>
  <si>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</si>
  <si>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</si>
  <si>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</si>
  <si>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</si>
  <si>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</si>
  <si>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</si>
  <si>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</si>
  <si>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</si>
  <si>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</si>
  <si>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</si>
  <si>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</si>
  <si>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</si>
  <si>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</si>
  <si>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</si>
  <si>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</si>
  <si>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</si>
  <si>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</si>
  <si>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</si>
  <si>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</si>
  <si>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</si>
  <si>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</si>
  <si>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</si>
  <si>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</si>
  <si>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</si>
  <si>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</si>
  <si>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</si>
  <si>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</si>
  <si>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</si>
  <si>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</si>
  <si>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</si>
  <si>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</si>
  <si>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</si>
  <si>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</si>
  <si>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</si>
  <si>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</si>
  <si>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</si>
  <si>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</si>
  <si>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</si>
  <si>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</si>
  <si>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</si>
  <si>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</si>
  <si>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</si>
  <si>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</si>
  <si>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</si>
  <si>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</si>
  <si>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</si>
  <si>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</si>
  <si>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</si>
  <si>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</si>
  <si>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</si>
  <si>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</si>
  <si>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</si>
  <si>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</si>
  <si>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</si>
  <si>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</si>
  <si>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</si>
  <si>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</si>
  <si>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</si>
  <si>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</si>
  <si>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</si>
  <si>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</si>
  <si>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</si>
  <si>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</si>
  <si>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</si>
  <si>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</si>
  <si>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</si>
  <si>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</si>
  <si>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</si>
  <si>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</si>
  <si>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</si>
  <si>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</si>
  <si>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</si>
  <si>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</si>
  <si>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</si>
  <si>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</si>
  <si>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</si>
  <si>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</si>
  <si>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</si>
  <si>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</si>
  <si>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</si>
  <si>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</si>
  <si>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</si>
  <si>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</si>
  <si>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</si>
  <si>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</si>
  <si>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</si>
  <si>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</si>
  <si>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</si>
  <si>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</si>
  <si>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</si>
  <si>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</si>
  <si>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</si>
  <si>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</si>
  <si>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</si>
  <si>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</si>
  <si>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</si>
  <si>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</si>
  <si>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</si>
  <si>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</si>
  <si>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</si>
  <si>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</si>
  <si>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</si>
  <si>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</si>
  <si>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</si>
  <si>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</si>
  <si>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</si>
  <si>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</si>
  <si>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</si>
  <si>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</si>
  <si>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</si>
  <si>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</si>
  <si>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</si>
  <si>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</si>
  <si>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</si>
  <si>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</si>
  <si>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</si>
  <si>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</si>
  <si>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</si>
  <si>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</si>
  <si>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</si>
  <si>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</si>
  <si>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</si>
  <si>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</si>
  <si>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</si>
  <si>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</si>
  <si>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</si>
  <si>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</si>
  <si>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</si>
  <si>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</si>
  <si>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</si>
  <si>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</si>
  <si>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</si>
  <si>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</si>
  <si>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</si>
  <si>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</si>
  <si>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</si>
  <si>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</si>
  <si>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</si>
  <si>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</si>
  <si>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</si>
  <si>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</si>
  <si>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</si>
  <si>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</si>
  <si>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</si>
  <si>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</si>
  <si>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</si>
  <si>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</si>
  <si>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</si>
  <si>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</si>
  <si>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</si>
  <si>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</si>
  <si>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</si>
  <si>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</si>
  <si>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</si>
  <si>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</si>
  <si>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</si>
  <si>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</si>
  <si>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</si>
  <si>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</si>
  <si>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</si>
  <si>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</si>
  <si>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</si>
  <si>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</si>
  <si>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</si>
  <si>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</si>
  <si>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</si>
  <si>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</si>
  <si>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</si>
  <si>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</si>
  <si>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</si>
  <si>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</si>
  <si>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</si>
  <si>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</si>
  <si>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</si>
  <si>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</si>
  <si>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</si>
  <si>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</si>
  <si>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</si>
  <si>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</si>
  <si>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</si>
  <si>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</si>
  <si>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</si>
  <si>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</si>
  <si>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</si>
  <si>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</si>
  <si>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</si>
  <si>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</si>
  <si>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</si>
  <si>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</si>
  <si>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</si>
  <si>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</si>
  <si>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</si>
  <si>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</si>
  <si>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</si>
  <si>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</si>
  <si>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</si>
  <si>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</si>
  <si>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</si>
  <si>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</si>
  <si>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</si>
  <si>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</si>
  <si>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</si>
  <si>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</si>
  <si>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</si>
  <si>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</si>
  <si>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</si>
  <si>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</si>
  <si>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</si>
  <si>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</si>
  <si>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</si>
  <si>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</si>
  <si>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</si>
  <si>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</si>
  <si>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</si>
  <si>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</si>
  <si>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</si>
  <si>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</si>
  <si>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</si>
  <si>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</si>
  <si>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</si>
  <si>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</si>
  <si>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</si>
  <si>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</si>
  <si>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</si>
  <si>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</si>
  <si>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</si>
  <si>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</si>
  <si>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</si>
  <si>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</si>
  <si>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</si>
  <si>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</si>
  <si>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</si>
  <si>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</si>
  <si>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</si>
  <si>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</si>
  <si>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</si>
  <si>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</si>
  <si>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</si>
  <si>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</si>
  <si>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</si>
  <si>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</si>
  <si>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</si>
  <si>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</si>
  <si>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</si>
  <si>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</si>
  <si>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</si>
  <si>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</si>
  <si>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</si>
  <si>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</si>
  <si>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</si>
  <si>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</si>
  <si>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</si>
  <si>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</si>
  <si>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</si>
  <si>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</si>
  <si>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</si>
  <si>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</si>
  <si>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</si>
  <si>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</si>
  <si>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</si>
  <si>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</si>
  <si>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</si>
  <si>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</si>
  <si>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</si>
  <si>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</si>
  <si>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</si>
  <si>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</si>
  <si>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</si>
  <si>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</si>
  <si>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</si>
  <si>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</si>
  <si>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</si>
  <si>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</si>
  <si>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</si>
  <si>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</si>
  <si>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</si>
  <si>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</si>
  <si>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</si>
  <si>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</si>
  <si>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</si>
  <si>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</si>
  <si>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</si>
  <si>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</si>
  <si>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</si>
  <si>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</si>
  <si>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</si>
  <si>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</si>
  <si>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</si>
  <si>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</si>
  <si>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</si>
  <si>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</si>
  <si>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</si>
  <si>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</si>
  <si>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</si>
  <si>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</si>
  <si>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</si>
  <si>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</si>
  <si>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</si>
  <si>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</si>
  <si>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</si>
  <si>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</si>
  <si>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</si>
  <si>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</si>
  <si>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</si>
  <si>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</si>
  <si>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</si>
  <si>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</si>
  <si>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</si>
  <si>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</si>
  <si>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</si>
  <si>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</si>
  <si>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</si>
  <si>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</si>
  <si>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</si>
  <si>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</si>
  <si>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</si>
  <si>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</si>
  <si>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</si>
  <si>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</si>
  <si>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</si>
  <si>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</si>
  <si>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</si>
  <si>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</si>
  <si>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</si>
  <si>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</si>
  <si>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</si>
  <si>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</si>
  <si>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</si>
  <si>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</si>
  <si>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</si>
  <si>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</si>
  <si>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</si>
  <si>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</si>
  <si>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</si>
  <si>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</si>
  <si>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</si>
  <si>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</si>
  <si>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</si>
  <si>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</si>
  <si>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</si>
  <si>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</si>
  <si>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</si>
  <si>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</si>
  <si>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</si>
  <si>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</si>
  <si>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</si>
  <si>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</si>
  <si>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</si>
  <si>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</si>
  <si>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</si>
  <si>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</si>
  <si>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</si>
  <si>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</si>
  <si>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</si>
  <si>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</si>
  <si>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</si>
  <si>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</si>
  <si>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</si>
  <si>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</si>
  <si>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</si>
  <si>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</si>
  <si>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</si>
  <si>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</si>
  <si>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</si>
  <si>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</si>
  <si>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</si>
  <si>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</si>
  <si>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</si>
  <si>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</si>
  <si>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</si>
  <si>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</si>
  <si>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</si>
  <si>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</si>
  <si>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</si>
  <si>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</si>
  <si>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</si>
  <si>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</si>
  <si>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</si>
  <si>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</si>
  <si>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</si>
  <si>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</si>
  <si>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</si>
  <si>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</si>
  <si>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</si>
  <si>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</si>
  <si>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</si>
  <si>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</si>
  <si>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</si>
  <si>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</si>
  <si>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</si>
  <si>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</si>
  <si>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</si>
  <si>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</si>
  <si>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</si>
  <si>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</si>
  <si>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</si>
  <si>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</si>
  <si>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</si>
  <si>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</si>
  <si>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</si>
  <si>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</si>
  <si>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</si>
  <si>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</si>
  <si>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</si>
  <si>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</si>
  <si>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</si>
  <si>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</si>
  <si>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</si>
  <si>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</si>
  <si>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</si>
  <si>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</si>
  <si>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</si>
  <si>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</si>
  <si>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</si>
  <si>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</si>
  <si>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</si>
  <si>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</si>
  <si>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</si>
  <si>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</si>
  <si>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</si>
  <si>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</si>
  <si>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</si>
  <si>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</si>
  <si>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</si>
  <si>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</si>
  <si>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</si>
  <si>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</si>
  <si>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</si>
  <si>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</si>
  <si>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</si>
  <si>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</si>
  <si>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</si>
  <si>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</si>
  <si>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</si>
  <si>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</si>
  <si>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</si>
  <si>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</si>
  <si>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</si>
  <si>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</si>
  <si>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</si>
  <si>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</si>
  <si>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</si>
  <si>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</si>
  <si>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</si>
  <si>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</si>
  <si>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</si>
  <si>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</si>
  <si>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</si>
  <si>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</si>
  <si>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</si>
  <si>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</si>
  <si>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</si>
  <si>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</si>
  <si>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</si>
  <si>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</si>
  <si>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</si>
  <si>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</si>
  <si>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</si>
  <si>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</si>
  <si>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</si>
  <si>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</si>
  <si>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</si>
  <si>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</si>
  <si>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</si>
  <si>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</si>
  <si>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</si>
  <si>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</si>
  <si>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</si>
  <si>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</si>
  <si>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</si>
  <si>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</si>
  <si>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</si>
  <si>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</si>
  <si>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</si>
  <si>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</si>
  <si>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</si>
  <si>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</si>
  <si>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</si>
  <si>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</si>
  <si>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</si>
  <si>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</si>
  <si>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</si>
  <si>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</si>
  <si>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</si>
  <si>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</si>
  <si>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</si>
  <si>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</si>
  <si>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</si>
  <si>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</si>
  <si>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</si>
  <si>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</si>
  <si>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</si>
  <si>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</si>
  <si>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</si>
  <si>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</si>
  <si>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</si>
  <si>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</si>
  <si>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</si>
  <si>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</si>
  <si>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</si>
  <si>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</si>
  <si>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</si>
  <si>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</si>
  <si>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</si>
  <si>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</si>
  <si>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</si>
  <si>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</si>
  <si>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</si>
  <si>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</si>
  <si>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</si>
  <si>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</si>
  <si>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</si>
  <si>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</si>
  <si>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</si>
  <si>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</si>
  <si>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</si>
  <si>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</si>
  <si>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</si>
  <si>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</si>
  <si>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</si>
  <si>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</si>
  <si>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</si>
  <si>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</si>
  <si>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</si>
  <si>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</si>
  <si>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</si>
  <si>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</si>
  <si>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</si>
  <si>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</si>
  <si>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</si>
  <si>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</si>
  <si>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</si>
  <si>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</si>
  <si>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</si>
  <si>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</si>
  <si>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</si>
  <si>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</si>
  <si>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</si>
  <si>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</si>
  <si>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</si>
  <si>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</si>
  <si>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</si>
  <si>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</si>
  <si>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</si>
  <si>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</si>
  <si>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</si>
  <si>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</si>
  <si>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</si>
  <si>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</si>
  <si>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</si>
  <si>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</si>
  <si>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</si>
  <si>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</si>
  <si>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</si>
  <si>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</si>
  <si>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</si>
  <si>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</si>
  <si>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</si>
  <si>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</si>
  <si>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</si>
  <si>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</si>
  <si>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</si>
  <si>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</si>
  <si>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</si>
  <si>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</si>
  <si>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</si>
  <si>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</si>
  <si>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</si>
  <si>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</si>
  <si>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</si>
  <si>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</si>
  <si>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</si>
  <si>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</si>
  <si>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</si>
  <si>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</si>
  <si>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</si>
  <si>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</si>
  <si>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</si>
  <si>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</si>
  <si>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</si>
  <si>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</si>
  <si>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</si>
  <si>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</si>
  <si>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</si>
  <si>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</si>
  <si>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</si>
  <si>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</si>
  <si>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</si>
  <si>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</si>
  <si>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</si>
  <si>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</si>
  <si>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</si>
  <si>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</si>
  <si>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</si>
  <si>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</si>
  <si>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</si>
  <si>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</si>
  <si>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</si>
  <si>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</si>
  <si>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</si>
  <si>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</si>
  <si>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</si>
  <si>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</si>
  <si>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</si>
  <si>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</si>
  <si>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</si>
  <si>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</si>
  <si>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</si>
  <si>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</si>
  <si>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</si>
  <si>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</si>
  <si>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</si>
  <si>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</si>
  <si>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</si>
  <si>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</si>
  <si>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</si>
  <si>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</si>
  <si>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</si>
  <si>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</si>
  <si>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</si>
  <si>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</si>
  <si>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</si>
  <si>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</si>
  <si>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</si>
  <si>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</si>
  <si>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</si>
  <si>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</si>
  <si>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</si>
  <si>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</si>
  <si>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</si>
  <si>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</si>
  <si>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</si>
  <si>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</si>
  <si>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</si>
  <si>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</si>
  <si>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</si>
  <si>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</si>
  <si>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</si>
  <si>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</si>
  <si>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</si>
  <si>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</si>
  <si>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</si>
  <si>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</si>
  <si>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</si>
  <si>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</si>
  <si>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</si>
  <si>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</si>
  <si>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</si>
  <si>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</si>
  <si>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</si>
  <si>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</si>
  <si>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</si>
  <si>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</si>
  <si>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</si>
  <si>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</si>
  <si>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</si>
  <si>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</si>
  <si>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</si>
  <si>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</si>
  <si>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</si>
  <si>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</si>
  <si>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</si>
  <si>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</si>
  <si>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</si>
  <si>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</si>
  <si>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</si>
  <si>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</si>
  <si>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</si>
  <si>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</si>
  <si>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</si>
  <si>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</si>
  <si>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</si>
  <si>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</si>
  <si>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</si>
  <si>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</si>
  <si>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</si>
  <si>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</si>
  <si>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</si>
  <si>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</si>
  <si>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</si>
  <si>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</si>
  <si>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</si>
  <si>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</si>
  <si>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</si>
  <si>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</si>
  <si>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</si>
  <si>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</si>
  <si>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</si>
  <si>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</si>
  <si>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</si>
  <si>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</si>
  <si>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</si>
  <si>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</si>
  <si>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</si>
  <si>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</si>
  <si>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</si>
  <si>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</si>
  <si>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</si>
  <si>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</si>
  <si>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</si>
  <si>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</si>
  <si>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</si>
  <si>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</si>
  <si>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</si>
  <si>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</si>
  <si>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</si>
  <si>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</si>
  <si>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</si>
  <si>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</si>
  <si>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</si>
  <si>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</si>
  <si>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</si>
  <si>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</si>
  <si>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</si>
  <si>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</si>
  <si>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</si>
  <si>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</si>
  <si>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</si>
  <si>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</si>
  <si>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</si>
  <si>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</si>
  <si>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</si>
  <si>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</si>
  <si>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</si>
  <si>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</si>
  <si>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</si>
  <si>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</si>
  <si>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</si>
  <si>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</si>
  <si>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</si>
  <si>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</si>
  <si>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</si>
  <si>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</si>
  <si>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</si>
  <si>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</si>
  <si>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</si>
  <si>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</si>
  <si>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</si>
  <si>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</si>
  <si>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</si>
  <si>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</si>
  <si>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</si>
  <si>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</si>
  <si>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</si>
  <si>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</si>
  <si>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</si>
  <si>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</si>
  <si>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</si>
  <si>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</si>
  <si>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</si>
  <si>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</si>
  <si>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</si>
  <si>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</si>
  <si>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</si>
  <si>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</si>
  <si>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</si>
  <si>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</si>
  <si>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</si>
  <si>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</si>
  <si>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</si>
  <si>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</si>
  <si>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</si>
  <si>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</si>
  <si>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</si>
  <si>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</si>
  <si>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</si>
  <si>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</si>
  <si>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</si>
  <si>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</si>
  <si>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</si>
  <si>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</si>
  <si>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</si>
  <si>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</si>
  <si>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</si>
  <si>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</si>
  <si>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</si>
  <si>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</si>
  <si>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</si>
  <si>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</si>
  <si>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</si>
  <si>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</si>
  <si>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</si>
  <si>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</si>
  <si>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</si>
  <si>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</si>
  <si>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</si>
  <si>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</si>
  <si>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</si>
  <si>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</si>
  <si>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</si>
  <si>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</si>
  <si>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</si>
  <si>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</si>
  <si>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</si>
  <si>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</si>
  <si>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</si>
  <si>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</si>
  <si>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</si>
  <si>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</si>
  <si>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</si>
  <si>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</si>
  <si>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</si>
  <si>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</si>
  <si>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</si>
  <si>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</si>
  <si>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</si>
  <si>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</si>
  <si>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</si>
  <si>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</si>
  <si>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</si>
  <si>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</si>
  <si>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</si>
  <si>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</si>
  <si>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</si>
  <si>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</si>
  <si>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</si>
  <si>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</si>
  <si>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</si>
  <si>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</si>
  <si>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</si>
  <si>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</si>
  <si>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</si>
  <si>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</si>
  <si>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</si>
  <si>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</si>
  <si>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</si>
  <si>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</si>
  <si>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</si>
  <si>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</si>
  <si>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</si>
  <si>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</si>
  <si>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</si>
  <si>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</si>
  <si>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</si>
  <si>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</si>
  <si>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</si>
  <si>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</si>
  <si>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</si>
  <si>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</si>
  <si>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</si>
  <si>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</si>
  <si>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</si>
  <si>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</si>
  <si>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</si>
  <si>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</si>
  <si>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</si>
  <si>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</si>
  <si>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</si>
  <si>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</si>
  <si>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</si>
  <si>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</si>
  <si>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</si>
  <si>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</si>
  <si>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</si>
  <si>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</si>
  <si>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</si>
  <si>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</si>
  <si>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</si>
  <si>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</si>
  <si>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</si>
  <si>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</si>
  <si>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</si>
  <si>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</si>
  <si>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</si>
  <si>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</si>
  <si>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</si>
  <si>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</si>
  <si>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</si>
  <si>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</si>
  <si>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</si>
  <si>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</si>
  <si>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</si>
  <si>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</si>
  <si>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</si>
  <si>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</si>
  <si>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</si>
  <si>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</si>
  <si>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</si>
  <si>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</si>
  <si>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</si>
  <si>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</si>
  <si>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</si>
  <si>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</si>
  <si>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</si>
  <si>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</si>
  <si>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</si>
  <si>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</si>
  <si>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</si>
  <si>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</si>
  <si>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</si>
  <si>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</si>
  <si>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</si>
  <si>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</si>
  <si>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</si>
  <si>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</si>
  <si>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</si>
  <si>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</si>
  <si>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</si>
  <si>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</si>
  <si>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</si>
  <si>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</si>
  <si>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</si>
  <si>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</si>
  <si>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</si>
  <si>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</si>
  <si>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</si>
  <si>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</si>
  <si>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</si>
  <si>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</si>
  <si>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</si>
  <si>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</si>
  <si>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</si>
  <si>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</si>
  <si>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</si>
  <si>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</si>
  <si>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</si>
  <si>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</si>
  <si>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</si>
  <si>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</si>
  <si>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</si>
  <si>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</si>
  <si>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</si>
  <si>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</si>
  <si>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</si>
  <si>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</si>
  <si>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</si>
  <si>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</si>
  <si>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</si>
  <si>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</si>
  <si>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</si>
  <si>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</si>
  <si>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</si>
  <si>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</si>
  <si>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</si>
  <si>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</si>
  <si>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</si>
  <si>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</si>
  <si>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</si>
  <si>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</si>
  <si>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</si>
  <si>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</si>
  <si>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</si>
  <si>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</si>
  <si>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</si>
  <si>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</si>
  <si>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</si>
  <si>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</si>
  <si>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</si>
  <si>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</si>
  <si>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</si>
  <si>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</si>
  <si>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</si>
  <si>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</si>
  <si>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</si>
  <si>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</si>
  <si>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</si>
  <si>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</si>
  <si>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</si>
  <si>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</si>
  <si>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</si>
  <si>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</si>
  <si>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</si>
  <si>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</si>
  <si>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</si>
  <si>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</si>
  <si>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</si>
  <si>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</si>
  <si>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</si>
  <si>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</si>
  <si>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</si>
  <si>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</si>
  <si>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</si>
  <si>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</si>
  <si>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</si>
  <si>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</si>
  <si>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</si>
  <si>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</si>
  <si>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</si>
  <si>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</si>
  <si>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</si>
  <si>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</si>
  <si>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</si>
  <si>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</si>
  <si>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</si>
  <si>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</si>
  <si>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</si>
  <si>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</si>
  <si>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</si>
  <si>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</si>
  <si>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</si>
  <si>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</si>
  <si>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</si>
  <si>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</si>
  <si>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</si>
  <si>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</si>
  <si>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</si>
  <si>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</si>
  <si>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</si>
  <si>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</si>
  <si>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</si>
  <si>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</si>
  <si>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</si>
  <si>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</si>
  <si>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</si>
  <si>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</si>
  <si>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</si>
  <si>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</si>
  <si>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</si>
  <si>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</si>
  <si>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</si>
  <si>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</si>
  <si>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</si>
  <si>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</si>
  <si>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</si>
  <si>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</si>
  <si>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</si>
  <si>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</si>
  <si>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</si>
  <si>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</si>
  <si>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</si>
  <si>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</si>
  <si>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</si>
  <si>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</si>
  <si>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</si>
  <si>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</si>
  <si>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</si>
  <si>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</si>
  <si>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</si>
  <si>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</si>
  <si>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</si>
  <si>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</si>
  <si>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</si>
  <si>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</si>
  <si>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</si>
  <si>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</si>
  <si>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</si>
  <si>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</si>
  <si>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</si>
  <si>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</si>
  <si>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</si>
  <si>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</si>
  <si>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</si>
  <si>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</si>
  <si>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</si>
  <si>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</si>
  <si>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</si>
  <si>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</si>
  <si>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</si>
  <si>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</si>
  <si>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</si>
  <si>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</si>
  <si>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</si>
  <si>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</si>
  <si>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</si>
  <si>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</si>
  <si>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</si>
  <si>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</si>
  <si>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</si>
  <si>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</si>
  <si>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</si>
  <si>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</si>
  <si>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</si>
  <si>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</si>
  <si>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</si>
  <si>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</si>
  <si>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</si>
  <si>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</si>
  <si>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</si>
  <si>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</si>
  <si>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</si>
  <si>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</si>
  <si>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</si>
  <si>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</si>
  <si>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</si>
  <si>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</si>
  <si>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</si>
  <si>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</si>
  <si>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</si>
  <si>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</si>
  <si>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</si>
  <si>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</si>
  <si>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</si>
  <si>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</si>
  <si>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</si>
  <si>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</si>
  <si>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</si>
  <si>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</si>
  <si>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</si>
  <si>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</si>
  <si>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</si>
  <si>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</si>
  <si>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</si>
  <si>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</si>
  <si>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</si>
  <si>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</si>
  <si>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</si>
  <si>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</si>
  <si>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</si>
  <si>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</si>
  <si>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</si>
  <si>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</si>
  <si>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</si>
  <si>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</si>
  <si>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</si>
  <si>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</si>
  <si>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</si>
  <si>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</si>
  <si>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</si>
  <si>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</si>
  <si>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</si>
  <si>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</si>
  <si>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</si>
  <si>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</si>
  <si>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</si>
  <si>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</si>
  <si>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</si>
  <si>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</si>
  <si>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</si>
  <si>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</si>
  <si>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</si>
  <si>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</si>
  <si>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</si>
  <si>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</si>
  <si>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</si>
  <si>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</si>
  <si>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</si>
  <si>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</si>
  <si>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</si>
  <si>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</si>
  <si>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</si>
  <si>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</si>
  <si>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</si>
  <si>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</si>
  <si>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</si>
  <si>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</si>
  <si>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</si>
  <si>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</si>
  <si>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</si>
  <si>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</si>
  <si>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</si>
  <si>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</si>
  <si>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</si>
  <si>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</si>
  <si>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</si>
  <si>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</si>
  <si>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</si>
  <si>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</si>
  <si>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</si>
  <si>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</si>
  <si>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</si>
  <si>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</si>
  <si>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</si>
  <si>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</si>
  <si>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</si>
  <si>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</si>
  <si>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</si>
  <si>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</si>
  <si>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</si>
  <si>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</si>
  <si>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</si>
  <si>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</si>
  <si>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</si>
  <si>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</si>
  <si>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</si>
  <si>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</si>
  <si>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</si>
  <si>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</si>
  <si>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</si>
  <si>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</si>
  <si>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</si>
  <si>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</si>
  <si>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</si>
  <si>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</si>
  <si>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</si>
  <si>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</si>
  <si>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</si>
  <si>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</si>
  <si>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</si>
  <si>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</si>
  <si>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</si>
  <si>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</si>
  <si>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</si>
  <si>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</si>
  <si>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</si>
  <si>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</si>
  <si>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</si>
  <si>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</si>
  <si>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</si>
  <si>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</si>
  <si>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</si>
  <si>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</si>
  <si>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</si>
  <si>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</si>
  <si>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</si>
  <si>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</si>
  <si>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</si>
  <si>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</si>
  <si>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</si>
  <si>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</si>
  <si>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</si>
  <si>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</si>
  <si>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</si>
  <si>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</si>
  <si>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</si>
  <si>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</si>
  <si>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</si>
  <si>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</si>
  <si>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</si>
  <si>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</si>
  <si>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</si>
  <si>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</si>
  <si>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</si>
  <si>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</si>
  <si>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</si>
  <si>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</si>
  <si>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</si>
  <si>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</si>
  <si>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</si>
  <si>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</si>
  <si>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</si>
  <si>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</si>
  <si>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</si>
  <si>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</si>
  <si>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</si>
  <si>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</si>
  <si>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</si>
  <si>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</si>
  <si>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</si>
  <si>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</si>
  <si>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</si>
  <si>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</si>
  <si>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</si>
  <si>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</si>
  <si>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</si>
  <si>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</si>
  <si>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</si>
  <si>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</si>
  <si>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</si>
  <si>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</si>
  <si>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</si>
  <si>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</si>
  <si>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</si>
  <si>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</si>
  <si>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</si>
  <si>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</si>
  <si>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</si>
  <si>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</si>
  <si>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</si>
  <si>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</si>
  <si>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</si>
  <si>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</si>
  <si>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</si>
  <si>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</si>
  <si>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</si>
  <si>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</si>
  <si>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</si>
  <si>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</si>
  <si>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</si>
  <si>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</si>
  <si>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</si>
  <si>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</si>
  <si>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</si>
  <si>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</si>
  <si>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</si>
  <si>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</si>
  <si>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</si>
  <si>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</si>
  <si>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</si>
  <si>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</si>
  <si>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</si>
  <si>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</si>
  <si>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</si>
  <si>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</si>
  <si>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</si>
  <si>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</si>
  <si>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</si>
  <si>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</si>
  <si>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</si>
  <si>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</si>
  <si>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</si>
  <si>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</si>
  <si>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</si>
  <si>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</si>
  <si>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</si>
  <si>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</si>
  <si>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</si>
  <si>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</si>
  <si>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</si>
  <si>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</si>
  <si>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</si>
  <si>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</si>
  <si>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</si>
  <si>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</si>
  <si>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</si>
  <si>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</si>
  <si>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</si>
  <si>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</si>
  <si>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</si>
  <si>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</si>
  <si>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</si>
  <si>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</si>
  <si>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</si>
  <si>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</si>
  <si>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</si>
  <si>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</si>
  <si>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</si>
  <si>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</si>
  <si>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</si>
  <si>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</si>
  <si>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</si>
  <si>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</si>
  <si>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</si>
  <si>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</si>
  <si>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</si>
  <si>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</si>
  <si>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</si>
  <si>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</si>
  <si>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</si>
  <si>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</si>
  <si>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</si>
  <si>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</si>
  <si>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</si>
  <si>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</si>
  <si>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</si>
  <si>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</si>
  <si>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</si>
  <si>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</si>
  <si>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</si>
  <si>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</si>
  <si>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</si>
  <si>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</si>
  <si>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</si>
  <si>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</si>
  <si>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</si>
  <si>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</si>
  <si>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</si>
  <si>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</si>
  <si>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</si>
  <si>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</si>
  <si>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</si>
  <si>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</si>
  <si>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</si>
  <si>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</si>
  <si>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</si>
  <si>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</si>
  <si>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</si>
  <si>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</si>
  <si>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</si>
  <si>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</si>
  <si>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</si>
  <si>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</si>
  <si>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</si>
  <si>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</si>
  <si>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</si>
  <si>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</si>
  <si>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</si>
  <si>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</si>
  <si>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</si>
  <si>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</si>
  <si>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</si>
  <si>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</si>
  <si>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</si>
  <si>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</si>
  <si>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</si>
  <si>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</si>
  <si>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</si>
  <si>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</si>
  <si>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</si>
  <si>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</si>
  <si>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</si>
  <si>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</si>
  <si>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</si>
  <si>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</si>
  <si>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</si>
  <si>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</si>
  <si>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</si>
  <si>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</si>
  <si>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</si>
  <si>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</si>
  <si>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</si>
  <si>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</si>
  <si>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</si>
  <si>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</si>
  <si>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</si>
  <si>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</si>
  <si>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</si>
  <si>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</si>
  <si>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</si>
  <si>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</si>
  <si>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</si>
  <si>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</si>
  <si>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</si>
  <si>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</si>
  <si>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</si>
  <si>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</si>
  <si>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</si>
  <si>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</si>
  <si>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</si>
  <si>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</si>
  <si>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</si>
  <si>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</si>
  <si>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</si>
  <si>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</si>
  <si>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</si>
  <si>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</si>
  <si>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</si>
  <si>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</si>
  <si>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</si>
  <si>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</si>
  <si>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</si>
  <si>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</si>
  <si>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</si>
  <si>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</si>
  <si>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</si>
  <si>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</si>
  <si>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</si>
  <si>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</si>
  <si>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</si>
  <si>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</si>
  <si>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</si>
  <si>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</si>
  <si>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</si>
  <si>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</si>
  <si>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</si>
  <si>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</si>
  <si>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</si>
  <si>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</si>
  <si>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</si>
  <si>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</si>
  <si>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</si>
  <si>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</si>
  <si>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</si>
  <si>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</si>
  <si>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</si>
  <si>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</si>
  <si>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</si>
  <si>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</si>
  <si>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</si>
  <si>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</si>
  <si>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</si>
  <si>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</si>
  <si>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</si>
  <si>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</si>
  <si>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</si>
  <si>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</si>
  <si>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</si>
  <si>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</si>
  <si>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</si>
  <si>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</si>
  <si>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</si>
  <si>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</si>
  <si>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</si>
  <si>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</si>
  <si>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</si>
  <si>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</si>
  <si>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</si>
  <si>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</si>
  <si>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</si>
  <si>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</si>
  <si>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</si>
  <si>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</si>
  <si>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</si>
  <si>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</si>
  <si>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</si>
  <si>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</si>
  <si>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</si>
  <si>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</si>
  <si>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</si>
  <si>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</si>
  <si>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</si>
  <si>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</si>
  <si>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</si>
  <si>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</si>
  <si>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</si>
  <si>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</si>
  <si>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</si>
  <si>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</si>
  <si>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</si>
  <si>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</si>
  <si>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</si>
  <si>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</si>
  <si>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</si>
  <si>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</si>
  <si>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</si>
  <si>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</si>
  <si>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</si>
  <si>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</si>
  <si>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</si>
  <si>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</si>
  <si>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</si>
  <si>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</si>
  <si>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</si>
  <si>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</si>
  <si>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</si>
  <si>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</si>
  <si>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</si>
  <si>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</si>
  <si>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</si>
  <si>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</si>
  <si>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</si>
  <si>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</si>
  <si>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</si>
  <si>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</si>
  <si>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</si>
  <si>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</si>
  <si>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</si>
  <si>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</si>
  <si>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</si>
  <si>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</si>
  <si>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</si>
  <si>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</si>
  <si>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</si>
  <si>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</si>
  <si>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</si>
  <si>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</si>
  <si>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</si>
  <si>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</si>
  <si>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</si>
  <si>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</si>
  <si>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</si>
  <si>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</si>
  <si>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</si>
  <si>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</si>
  <si>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</si>
  <si>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</si>
  <si>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</si>
  <si>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</si>
  <si>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</si>
  <si>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</si>
  <si>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</si>
  <si>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</si>
  <si>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</si>
  <si>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</si>
  <si>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</si>
  <si>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</si>
  <si>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</si>
  <si>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</si>
  <si>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</si>
  <si>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</si>
  <si>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</si>
  <si>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</si>
  <si>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</si>
  <si>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</si>
  <si>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</si>
  <si>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</si>
  <si>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</si>
  <si>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</si>
  <si>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</si>
  <si>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</si>
  <si>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</si>
  <si>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</si>
  <si>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</si>
  <si>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</si>
  <si>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</si>
  <si>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</si>
  <si>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</si>
  <si>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</si>
  <si>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</si>
  <si>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</si>
  <si>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</si>
  <si>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</si>
  <si>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</si>
  <si>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</si>
  <si>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</si>
  <si>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</si>
  <si>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</si>
  <si>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</si>
  <si>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</si>
  <si>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</si>
  <si>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</si>
  <si>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</si>
  <si>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</si>
  <si>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</si>
  <si>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</si>
  <si>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</si>
  <si>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</si>
  <si>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</si>
  <si>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</si>
  <si>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</si>
  <si>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</si>
  <si>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</si>
  <si>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</si>
  <si>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</si>
  <si>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</si>
  <si>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</si>
  <si>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</si>
  <si>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</si>
  <si>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</si>
  <si>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</si>
  <si>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</si>
  <si>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</si>
  <si>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</si>
  <si>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</si>
  <si>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</si>
  <si>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</si>
  <si>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</si>
  <si>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</si>
  <si>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</si>
  <si>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</si>
  <si>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</si>
  <si>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</si>
  <si>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</si>
  <si>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</si>
  <si>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</si>
  <si>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</si>
  <si>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</si>
  <si>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</si>
  <si>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</si>
  <si>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</si>
  <si>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</si>
  <si>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</si>
  <si>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</si>
  <si>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</si>
  <si>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</si>
  <si>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</si>
  <si>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</si>
  <si>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</si>
  <si>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</si>
  <si>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</si>
  <si>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</si>
  <si>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</si>
  <si>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</si>
  <si>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</si>
  <si>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</si>
  <si>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</si>
  <si>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</si>
  <si>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</si>
  <si>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</si>
  <si>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</si>
  <si>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</si>
  <si>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</si>
  <si>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</si>
  <si>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</si>
  <si>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</si>
  <si>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</si>
  <si>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</si>
  <si>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</si>
  <si>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</si>
  <si>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</si>
  <si>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</si>
  <si>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</si>
  <si>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</si>
  <si>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</si>
  <si>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</si>
  <si>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</si>
  <si>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</si>
  <si>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</si>
  <si>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</si>
  <si>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</si>
  <si>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</si>
  <si>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</si>
  <si>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</si>
  <si>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</si>
  <si>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</si>
  <si>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</si>
  <si>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</si>
  <si>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</si>
  <si>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</si>
  <si>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</si>
  <si>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</si>
  <si>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</si>
  <si>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</si>
  <si>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</si>
  <si>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</si>
  <si>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</si>
  <si>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</si>
  <si>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</si>
  <si>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</si>
  <si>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</si>
  <si>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</si>
  <si>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</si>
  <si>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</si>
  <si>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</si>
  <si>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</si>
  <si>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</si>
  <si>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</si>
  <si>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</si>
  <si>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</si>
  <si>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</si>
  <si>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</si>
  <si>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</si>
  <si>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</si>
  <si>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</si>
  <si>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</si>
  <si>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</si>
  <si>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</si>
  <si>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</si>
  <si>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</si>
  <si>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</si>
  <si>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</si>
  <si>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</si>
  <si>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</si>
  <si>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</si>
  <si>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</si>
  <si>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</si>
  <si>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</si>
  <si>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</si>
  <si>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</si>
  <si>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</si>
  <si>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</si>
  <si>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</si>
  <si>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</si>
  <si>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</si>
  <si>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</si>
  <si>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</si>
  <si>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</si>
  <si>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</si>
  <si>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</si>
  <si>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</si>
  <si>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</si>
  <si>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</si>
  <si>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</si>
  <si>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</si>
  <si>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</si>
  <si>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</si>
  <si>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</si>
  <si>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</si>
  <si>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</si>
  <si>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</si>
  <si>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</si>
  <si>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</si>
  <si>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</si>
  <si>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</si>
  <si>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</si>
  <si>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</si>
  <si>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</si>
  <si>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</si>
  <si>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</si>
  <si>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</si>
  <si>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</si>
  <si>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</si>
  <si>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</si>
  <si>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</si>
  <si>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</si>
  <si>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</si>
  <si>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</si>
  <si>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</si>
  <si>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</si>
  <si>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</si>
  <si>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</si>
  <si>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</si>
  <si>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</si>
  <si>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</si>
  <si>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</si>
  <si>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</si>
  <si>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</si>
  <si>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</si>
  <si>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</si>
  <si>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</si>
  <si>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</si>
  <si>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</si>
  <si>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</si>
  <si>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</si>
  <si>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</si>
  <si>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</si>
  <si>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</si>
  <si>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</si>
  <si>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</si>
  <si>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</si>
  <si>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</si>
  <si>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</si>
  <si>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</si>
  <si>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</si>
  <si>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</si>
  <si>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</si>
  <si>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</si>
  <si>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</si>
  <si>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</si>
  <si>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</si>
  <si>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</si>
  <si>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</si>
  <si>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</si>
  <si>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</si>
  <si>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</si>
  <si>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</si>
  <si>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</si>
  <si>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</si>
  <si>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</si>
  <si>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</si>
  <si>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</si>
  <si>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</si>
  <si>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</si>
  <si>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</si>
  <si>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</si>
  <si>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</si>
  <si>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</si>
  <si>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</si>
  <si>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</si>
  <si>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</si>
  <si>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</si>
  <si>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</si>
  <si>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</si>
  <si>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</si>
  <si>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</si>
  <si>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</si>
  <si>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</si>
  <si>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</si>
  <si>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</si>
  <si>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</si>
  <si>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</si>
  <si>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</si>
  <si>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</si>
  <si>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</si>
  <si>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</si>
  <si>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</si>
  <si>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</si>
  <si>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</si>
  <si>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</si>
  <si>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</si>
  <si>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</si>
  <si>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</si>
  <si>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</si>
  <si>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</si>
  <si>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</si>
  <si>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</si>
  <si>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</si>
  <si>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</si>
  <si>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</si>
  <si>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</si>
  <si>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</si>
  <si>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</si>
  <si>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</si>
  <si>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</si>
  <si>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</si>
  <si>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</si>
  <si>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</si>
  <si>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</si>
  <si>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</si>
  <si>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</si>
  <si>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</si>
  <si>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</si>
  <si>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</si>
  <si>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</si>
  <si>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</si>
  <si>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</si>
  <si>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</si>
  <si>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</si>
  <si>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</si>
  <si>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</si>
  <si>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</si>
  <si>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</si>
  <si>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</si>
  <si>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</si>
  <si>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</si>
  <si>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</si>
  <si>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</si>
  <si>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</si>
  <si>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</si>
  <si>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</si>
  <si>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</si>
  <si>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</si>
  <si>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</si>
  <si>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</si>
  <si>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</si>
  <si>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</si>
  <si>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</si>
  <si>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</si>
  <si>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</si>
  <si>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</si>
  <si>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</si>
  <si>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</si>
  <si>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</si>
  <si>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</si>
  <si>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</si>
  <si>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</si>
  <si>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</si>
  <si>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</si>
  <si>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</si>
  <si>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</si>
  <si>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</si>
  <si>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</si>
  <si>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</si>
  <si>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</si>
  <si>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</si>
  <si>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</si>
  <si>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</si>
  <si>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</si>
  <si>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</si>
  <si>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</si>
  <si>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</si>
  <si>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</si>
  <si>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</si>
  <si>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</si>
  <si>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</si>
  <si>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</si>
  <si>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</si>
  <si>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</si>
  <si>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</si>
  <si>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</si>
  <si>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</si>
  <si>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</si>
  <si>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</si>
  <si>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</si>
  <si>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</si>
  <si>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</si>
  <si>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</si>
  <si>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</si>
  <si>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</si>
  <si>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</si>
  <si>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</si>
  <si>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</si>
  <si>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</si>
  <si>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</si>
  <si>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</si>
  <si>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</si>
  <si>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</si>
  <si>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</si>
  <si>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</si>
  <si>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</si>
  <si>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</si>
  <si>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</si>
  <si>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</si>
  <si>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</si>
  <si>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</si>
  <si>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</si>
  <si>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</si>
  <si>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</si>
  <si>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</si>
  <si>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</si>
  <si>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</si>
  <si>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</si>
  <si>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</si>
  <si>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</si>
  <si>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</si>
  <si>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</si>
  <si>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</si>
  <si>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</si>
  <si>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</si>
  <si>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</si>
  <si>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</si>
  <si>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</si>
  <si>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</si>
  <si>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</si>
  <si>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</si>
  <si>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</si>
  <si>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</si>
  <si>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</si>
  <si>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</si>
  <si>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</si>
  <si>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</si>
  <si>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</si>
  <si>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</si>
  <si>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</si>
  <si>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</si>
  <si>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</si>
  <si>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</si>
  <si>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</si>
  <si>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</si>
  <si>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</si>
  <si>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</si>
  <si>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</si>
  <si>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</si>
  <si>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</si>
  <si>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</si>
  <si>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</si>
  <si>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</si>
  <si>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</si>
  <si>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</si>
  <si>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</si>
  <si>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</si>
  <si>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</si>
  <si>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</si>
  <si>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</si>
  <si>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</si>
  <si>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</si>
  <si>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</si>
  <si>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</si>
  <si>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</si>
  <si>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</si>
  <si>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</si>
  <si>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</si>
  <si>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</si>
  <si>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</si>
  <si>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</si>
  <si>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</si>
  <si>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</si>
  <si>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</si>
  <si>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</si>
  <si>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</si>
  <si>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</si>
  <si>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</si>
  <si>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</si>
  <si>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</si>
  <si>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</si>
  <si>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</si>
  <si>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</si>
  <si>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</si>
  <si>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</si>
  <si>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</si>
  <si>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</si>
  <si>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</si>
  <si>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</si>
  <si>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</si>
  <si>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</si>
  <si>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</si>
  <si>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</si>
  <si>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</si>
  <si>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</si>
  <si>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</si>
  <si>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</si>
  <si>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</si>
  <si>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</si>
  <si>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</si>
  <si>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</si>
  <si>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</si>
  <si>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</si>
  <si>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</si>
  <si>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</si>
  <si>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</si>
  <si>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</si>
  <si>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</si>
  <si>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</si>
  <si>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</si>
  <si>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</si>
  <si>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</si>
  <si>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</si>
  <si>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</si>
  <si>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</si>
  <si>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</si>
  <si>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</si>
  <si>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</si>
  <si>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</si>
  <si>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</si>
  <si>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</si>
  <si>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</si>
  <si>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</si>
  <si>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</si>
  <si>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</si>
  <si>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</si>
  <si>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</si>
  <si>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</si>
  <si>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</si>
  <si>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</si>
  <si>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</si>
  <si>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</si>
  <si>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</si>
  <si>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</si>
  <si>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</si>
  <si>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</si>
  <si>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</si>
  <si>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</si>
  <si>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</si>
  <si>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</si>
  <si>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</si>
  <si>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</si>
  <si>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</si>
  <si>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</si>
  <si>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</si>
  <si>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</si>
  <si>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</si>
  <si>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</si>
  <si>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</si>
  <si>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</si>
  <si>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</si>
  <si>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</si>
  <si>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</si>
  <si>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</si>
  <si>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</si>
  <si>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</si>
  <si>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</si>
  <si>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</si>
  <si>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</si>
  <si>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</si>
  <si>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</si>
  <si>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</si>
  <si>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</si>
  <si>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</si>
  <si>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</si>
  <si>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</si>
  <si>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</si>
  <si>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</si>
  <si>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</si>
  <si>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</si>
  <si>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</si>
  <si>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</si>
  <si>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</si>
  <si>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</si>
  <si>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</si>
  <si>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</si>
  <si>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</si>
  <si>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</si>
  <si>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</si>
  <si>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</si>
  <si>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</si>
  <si>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</si>
  <si>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</si>
  <si>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</si>
  <si>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</si>
  <si>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</si>
  <si>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</si>
  <si>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</si>
  <si>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</si>
  <si>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</si>
  <si>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</si>
  <si>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</si>
  <si>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</si>
  <si>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</si>
  <si>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</si>
  <si>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</si>
  <si>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</si>
  <si>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</si>
  <si>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</si>
  <si>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</si>
  <si>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</si>
  <si>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</si>
  <si>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</si>
  <si>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</si>
  <si>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</si>
  <si>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</si>
  <si>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</si>
  <si>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</si>
  <si>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</si>
  <si>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</si>
  <si>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</si>
  <si>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</si>
  <si>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</si>
  <si>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</si>
  <si>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</si>
  <si>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</si>
  <si>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</si>
  <si>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</si>
  <si>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</si>
  <si>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</si>
  <si>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</si>
  <si>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</si>
  <si>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</si>
  <si>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</si>
  <si>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</si>
  <si>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</si>
  <si>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</si>
  <si>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</si>
  <si>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</si>
  <si>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</si>
  <si>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</si>
  <si>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</si>
  <si>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</si>
  <si>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</si>
  <si>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</si>
  <si>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</si>
  <si>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</si>
  <si>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</si>
  <si>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</si>
  <si>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</si>
  <si>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</si>
  <si>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</si>
  <si>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</si>
  <si>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</si>
  <si>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</si>
  <si>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</si>
  <si>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</si>
  <si>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</si>
  <si>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</si>
  <si>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</si>
  <si>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</si>
  <si>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</si>
  <si>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</si>
  <si>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</si>
  <si>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</si>
  <si>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</si>
  <si>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</si>
  <si>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</si>
  <si>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</si>
  <si>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</si>
  <si>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</si>
  <si>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</si>
  <si>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</si>
  <si>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</si>
  <si>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</si>
  <si>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</si>
  <si>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</si>
  <si>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</si>
  <si>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</si>
  <si>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</si>
  <si>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</si>
  <si>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</si>
  <si>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</si>
  <si>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</si>
  <si>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</si>
  <si>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</si>
  <si>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</si>
  <si>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</si>
  <si>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</si>
  <si>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</si>
  <si>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</si>
  <si>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</si>
  <si>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</si>
  <si>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</si>
  <si>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</si>
  <si>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</si>
  <si>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</si>
  <si>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</si>
  <si>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</si>
  <si>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</si>
  <si>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</si>
  <si>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</si>
  <si>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</si>
  <si>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</si>
  <si>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</si>
  <si>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</si>
  <si>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</si>
  <si>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</si>
  <si>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</si>
  <si>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</si>
  <si>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</si>
  <si>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</si>
  <si>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</si>
  <si>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</si>
  <si>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</si>
  <si>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</si>
  <si>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</si>
  <si>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</si>
  <si>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</si>
  <si>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</si>
  <si>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</si>
  <si>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</si>
  <si>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</si>
  <si>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</si>
  <si>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</si>
  <si>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</si>
  <si>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</si>
  <si>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</si>
  <si>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</si>
  <si>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</si>
  <si>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</si>
  <si>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</si>
  <si>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</si>
  <si>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</si>
  <si>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</si>
  <si>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</si>
  <si>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</si>
  <si>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</si>
  <si>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</si>
  <si>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</si>
  <si>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</si>
  <si>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</si>
  <si>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</si>
  <si>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</si>
  <si>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</si>
  <si>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</si>
  <si>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</si>
  <si>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</si>
  <si>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</si>
  <si>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</si>
  <si>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</si>
  <si>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</si>
  <si>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</si>
  <si>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</si>
  <si>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</si>
  <si>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</si>
  <si>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</si>
  <si>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</si>
  <si>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</si>
  <si>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</si>
  <si>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</si>
  <si>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</si>
  <si>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</si>
  <si>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</si>
  <si>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</si>
  <si>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</si>
  <si>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</si>
  <si>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</si>
  <si>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</si>
  <si>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</si>
  <si>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</si>
  <si>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</si>
  <si>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</si>
  <si>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</si>
  <si>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</si>
  <si>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</si>
  <si>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</si>
  <si>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</si>
  <si>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</si>
  <si>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</si>
  <si>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</si>
  <si>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</si>
  <si>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</si>
  <si>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</si>
  <si>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</si>
  <si>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</si>
  <si>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</si>
  <si>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</si>
  <si>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</si>
  <si>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</si>
  <si>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</si>
  <si>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</si>
  <si>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</si>
  <si>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</si>
  <si>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</si>
  <si>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</si>
  <si>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</si>
  <si>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</si>
  <si>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</si>
  <si>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</si>
  <si>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</si>
  <si>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</si>
  <si>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</si>
  <si>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</si>
  <si>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</si>
  <si>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</si>
  <si>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</si>
  <si>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</si>
  <si>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</si>
  <si>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</si>
  <si>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</si>
  <si>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</si>
  <si>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</si>
  <si>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</si>
  <si>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</si>
  <si>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</si>
  <si>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</si>
  <si>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</si>
  <si>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</si>
  <si>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</si>
  <si>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</si>
  <si>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</si>
  <si>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</si>
  <si>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</si>
  <si>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</si>
  <si>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</si>
  <si>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</si>
  <si>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</si>
  <si>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</si>
  <si>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</si>
  <si>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</si>
  <si>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</si>
  <si>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</si>
  <si>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</si>
  <si>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</si>
  <si>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</si>
  <si>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</si>
  <si>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</si>
  <si>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</si>
  <si>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</si>
  <si>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</si>
  <si>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</si>
  <si>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</si>
  <si>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</si>
  <si>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</si>
  <si>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</si>
  <si>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</si>
  <si>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</si>
  <si>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</si>
  <si>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</si>
  <si>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</si>
  <si>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</si>
  <si>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</si>
  <si>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</si>
  <si>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</si>
  <si>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</si>
  <si>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</si>
  <si>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</si>
  <si>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</si>
  <si>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</si>
  <si>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</si>
  <si>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</si>
  <si>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</si>
  <si>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</si>
  <si>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</si>
  <si>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</si>
  <si>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</si>
  <si>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</si>
  <si>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</si>
  <si>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</si>
  <si>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</si>
  <si>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</si>
  <si>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</si>
  <si>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</si>
  <si>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</si>
  <si>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</si>
  <si>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</si>
  <si>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</si>
  <si>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</si>
  <si>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</si>
  <si>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</si>
  <si>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</si>
  <si>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</si>
  <si>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</si>
  <si>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</si>
  <si>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</si>
  <si>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</si>
  <si>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</si>
  <si>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</si>
  <si>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</si>
  <si>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</si>
  <si>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</si>
  <si>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</si>
  <si>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</si>
  <si>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</si>
  <si>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</si>
  <si>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</si>
  <si>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</si>
  <si>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</si>
  <si>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</si>
  <si>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</si>
  <si>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</si>
  <si>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</si>
  <si>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</si>
  <si>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</si>
  <si>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</si>
  <si>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</si>
  <si>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</si>
  <si>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</si>
  <si>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</si>
  <si>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</si>
  <si>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</si>
  <si>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</si>
  <si>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</si>
  <si>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</si>
  <si>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</si>
  <si>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</si>
  <si>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</si>
  <si>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</si>
  <si>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</si>
  <si>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</si>
  <si>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</si>
  <si>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</si>
  <si>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</si>
  <si>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</si>
  <si>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</si>
  <si>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</si>
  <si>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</si>
  <si>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</si>
  <si>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</si>
  <si>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</si>
  <si>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</si>
  <si>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</si>
  <si>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</si>
  <si>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</si>
  <si>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</si>
  <si>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</si>
  <si>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</si>
  <si>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</si>
  <si>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</si>
  <si>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</si>
  <si>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</si>
  <si>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</si>
  <si>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</si>
  <si>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</si>
  <si>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</si>
  <si>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</si>
  <si>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</si>
  <si>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</si>
  <si>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</si>
  <si>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</si>
  <si>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</si>
  <si>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</si>
  <si>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</si>
  <si>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</si>
  <si>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</si>
  <si>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</si>
  <si>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</si>
  <si>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</si>
  <si>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</si>
  <si>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</si>
  <si>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</si>
  <si>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</si>
  <si>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</si>
  <si>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</si>
  <si>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</si>
  <si>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</si>
  <si>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</si>
  <si>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</si>
  <si>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</si>
  <si>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</si>
  <si>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</si>
  <si>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</si>
  <si>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</si>
  <si>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</si>
  <si>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</si>
  <si>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</si>
  <si>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</si>
  <si>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</si>
  <si>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</si>
  <si>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</si>
  <si>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</si>
  <si>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</si>
  <si>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</si>
  <si>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</si>
  <si>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</si>
  <si>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</si>
  <si>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</si>
  <si>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</si>
  <si>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</si>
  <si>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</si>
  <si>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</si>
  <si>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</si>
  <si>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</si>
  <si>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</si>
  <si>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</si>
  <si>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</si>
  <si>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</si>
  <si>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</si>
  <si>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</si>
  <si>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</si>
  <si>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</si>
  <si>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</si>
  <si>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</si>
  <si>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</si>
  <si>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</si>
  <si>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</si>
  <si>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</si>
  <si>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</si>
  <si>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</si>
  <si>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</si>
  <si>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</si>
  <si>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</si>
  <si>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</si>
  <si>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</si>
  <si>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</si>
  <si>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</si>
  <si>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</si>
  <si>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</si>
  <si>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</si>
  <si>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</si>
  <si>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</si>
  <si>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</si>
  <si>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</si>
  <si>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</si>
  <si>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</si>
  <si>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</si>
  <si>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</si>
  <si>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</si>
  <si>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</si>
  <si>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</si>
  <si>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</si>
  <si>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</si>
  <si>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</si>
  <si>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</si>
  <si>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</si>
  <si>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</si>
  <si>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</si>
  <si>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</si>
  <si>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</si>
  <si>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</si>
  <si>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</si>
  <si>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</si>
  <si>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</si>
  <si>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</si>
  <si>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</si>
  <si>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</si>
  <si>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</si>
  <si>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</si>
  <si>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</si>
  <si>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</si>
  <si>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</si>
  <si>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</si>
  <si>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</si>
  <si>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</si>
  <si>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</si>
  <si>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</si>
  <si>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</si>
  <si>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</si>
  <si>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</si>
  <si>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</si>
  <si>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</si>
  <si>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</si>
  <si>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</si>
  <si>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</si>
  <si>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</si>
  <si>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</si>
  <si>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</si>
  <si>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</si>
  <si>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</si>
  <si>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</si>
  <si>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</si>
  <si>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</si>
  <si>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</si>
  <si>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</si>
  <si>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</si>
  <si>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</si>
  <si>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</si>
  <si>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</si>
  <si>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</si>
  <si>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</si>
  <si>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</si>
  <si>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</si>
  <si>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</si>
  <si>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</si>
  <si>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</si>
  <si>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</si>
  <si>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</si>
  <si>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</si>
  <si>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</si>
  <si>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</si>
  <si>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</si>
  <si>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</si>
  <si>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</si>
  <si>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</si>
  <si>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</si>
  <si>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</si>
  <si>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</si>
  <si>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</si>
  <si>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</si>
  <si>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</si>
  <si>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</si>
  <si>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</si>
  <si>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</si>
  <si>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</si>
  <si>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</si>
  <si>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</si>
  <si>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</si>
  <si>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</si>
  <si>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</si>
  <si>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</si>
  <si>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</si>
  <si>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</si>
  <si>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</si>
  <si>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</si>
  <si>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</si>
  <si>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</si>
  <si>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</si>
  <si>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</si>
  <si>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</si>
  <si>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</si>
  <si>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</si>
  <si>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</si>
  <si>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</si>
  <si>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</si>
  <si>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</si>
  <si>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</si>
  <si>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</si>
  <si>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</si>
  <si>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</si>
  <si>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</si>
  <si>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</si>
  <si>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</si>
  <si>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</si>
  <si>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</si>
  <si>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</si>
  <si>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</si>
  <si>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</si>
  <si>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</si>
  <si>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</si>
  <si>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</si>
  <si>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</si>
  <si>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</si>
  <si>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</si>
  <si>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</si>
  <si>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</si>
  <si>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</si>
  <si>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</si>
  <si>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</si>
  <si>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</si>
  <si>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</si>
  <si>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</si>
  <si>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</si>
  <si>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</si>
  <si>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</si>
  <si>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</si>
  <si>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</si>
  <si>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</si>
  <si>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</si>
  <si>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</si>
  <si>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</si>
  <si>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</si>
  <si>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</si>
  <si>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</si>
  <si>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</si>
  <si>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</si>
  <si>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</si>
  <si>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</si>
  <si>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</si>
  <si>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</si>
  <si>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</si>
  <si>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</si>
  <si>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</si>
  <si>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</si>
  <si>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</si>
  <si>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</si>
  <si>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</si>
  <si>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</si>
  <si>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</si>
  <si>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</si>
  <si>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</si>
  <si>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</si>
  <si>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</si>
  <si>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</si>
  <si>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</si>
  <si>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</si>
  <si>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</si>
  <si>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</si>
  <si>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</si>
  <si>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</si>
  <si>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</si>
  <si>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</si>
  <si>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</si>
  <si>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</si>
  <si>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</si>
  <si>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</si>
  <si>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</si>
  <si>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</si>
  <si>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</si>
  <si>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</si>
  <si>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</si>
  <si>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</si>
  <si>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</si>
  <si>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</si>
  <si>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</si>
  <si>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</si>
  <si>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</si>
  <si>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</si>
  <si>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</si>
  <si>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</si>
  <si>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</si>
  <si>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</si>
  <si>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</si>
  <si>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</si>
  <si>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</si>
  <si>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</si>
  <si>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</si>
  <si>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</si>
  <si>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</si>
  <si>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</si>
  <si>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</si>
  <si>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</si>
  <si>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</si>
  <si>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</si>
  <si>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</si>
  <si>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</si>
  <si>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</si>
  <si>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</si>
  <si>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</si>
  <si>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</si>
  <si>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</si>
  <si>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</si>
  <si>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</si>
  <si>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</si>
  <si>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</si>
  <si>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</si>
  <si>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</si>
  <si>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</si>
  <si>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</si>
  <si>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</si>
  <si>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</si>
  <si>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</si>
  <si>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</si>
  <si>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</si>
  <si>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</si>
  <si>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</si>
  <si>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</si>
  <si>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</si>
  <si>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</si>
  <si>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</si>
  <si>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</si>
  <si>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</si>
  <si>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</si>
  <si>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</si>
  <si>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</si>
  <si>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</si>
  <si>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</si>
  <si>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</si>
  <si>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</si>
  <si>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</si>
  <si>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</si>
  <si>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</si>
  <si>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</si>
  <si>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</si>
  <si>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</si>
  <si>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</si>
  <si>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</si>
  <si>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</si>
  <si>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</si>
  <si>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</si>
  <si>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</si>
  <si>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</si>
  <si>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</si>
  <si>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</si>
  <si>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</si>
  <si>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</si>
  <si>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</si>
  <si>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</si>
  <si>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</si>
  <si>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</si>
  <si>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</si>
  <si>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</si>
  <si>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</si>
  <si>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</si>
  <si>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</si>
  <si>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</si>
  <si>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</si>
  <si>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</si>
  <si>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</si>
  <si>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</si>
  <si>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</si>
  <si>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</si>
  <si>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</si>
  <si>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</si>
  <si>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</si>
  <si>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</si>
  <si>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</si>
  <si>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</si>
  <si>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</si>
  <si>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</si>
  <si>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</si>
  <si>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</si>
  <si>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</si>
  <si>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</si>
  <si>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</si>
  <si>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</si>
  <si>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</si>
  <si>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</si>
  <si>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</si>
  <si>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</si>
  <si>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</si>
  <si>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</si>
  <si>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</si>
  <si>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</si>
  <si>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</si>
  <si>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</si>
  <si>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</si>
  <si>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</si>
  <si>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</si>
  <si>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</si>
  <si>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</si>
  <si>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</si>
  <si>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</si>
  <si>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</si>
  <si>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</si>
  <si>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</si>
  <si>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</si>
  <si>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</si>
  <si>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</si>
  <si>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</si>
  <si>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</si>
  <si>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</si>
  <si>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</si>
  <si>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</si>
  <si>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</si>
  <si>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</si>
  <si>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</si>
  <si>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</si>
  <si>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</si>
  <si>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</si>
  <si>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</si>
  <si>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</si>
  <si>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</si>
  <si>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</si>
  <si>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</si>
  <si>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</si>
  <si>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</si>
  <si>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</si>
  <si>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</si>
  <si>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</si>
  <si>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</si>
  <si>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</si>
  <si>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</si>
  <si>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</si>
  <si>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</si>
  <si>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</si>
  <si>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</si>
  <si>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</si>
  <si>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</si>
  <si>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</si>
  <si>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</si>
  <si>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</si>
  <si>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</si>
  <si>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</si>
  <si>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</si>
  <si>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</si>
  <si>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</si>
  <si>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</si>
  <si>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</si>
  <si>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</si>
  <si>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</si>
  <si>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</si>
  <si>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</si>
  <si>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</si>
  <si>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</si>
  <si>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</si>
  <si>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</si>
  <si>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</si>
  <si>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</si>
  <si>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</si>
  <si>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</si>
  <si>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</si>
  <si>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</si>
  <si>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</si>
  <si>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</si>
  <si>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</si>
  <si>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</si>
  <si>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</si>
  <si>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</si>
  <si>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</si>
  <si>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</si>
  <si>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</si>
  <si>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</si>
  <si>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</si>
  <si>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</si>
  <si>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</si>
  <si>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</si>
  <si>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</si>
  <si>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</si>
  <si>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</si>
  <si>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</si>
  <si>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</si>
  <si>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</si>
  <si>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</si>
  <si>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</si>
  <si>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</si>
  <si>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</si>
  <si>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</si>
  <si>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</si>
  <si>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</si>
  <si>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</si>
  <si>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</si>
  <si>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</si>
  <si>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</si>
  <si>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</si>
  <si>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</si>
  <si>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</si>
  <si>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</si>
  <si>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</si>
  <si>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</si>
  <si>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</si>
  <si>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</si>
  <si>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</si>
  <si>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</si>
  <si>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</si>
  <si>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</si>
  <si>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</si>
  <si>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</si>
  <si>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</si>
  <si>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</si>
  <si>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</si>
  <si>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</si>
  <si>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</si>
  <si>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</si>
  <si>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</si>
  <si>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</si>
  <si>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</si>
  <si>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</si>
  <si>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</si>
  <si>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</si>
  <si>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</si>
  <si>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</si>
  <si>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</si>
  <si>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</si>
  <si>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</si>
  <si>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</si>
  <si>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</si>
  <si>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</si>
  <si>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</si>
  <si>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</si>
  <si>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</si>
  <si>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</si>
  <si>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</si>
  <si>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</si>
  <si>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</si>
  <si>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</si>
  <si>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</si>
  <si>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</si>
  <si>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</si>
  <si>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</si>
  <si>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</si>
  <si>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</si>
  <si>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</si>
  <si>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</si>
  <si>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</si>
  <si>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</si>
  <si>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</si>
  <si>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</si>
  <si>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</si>
  <si>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</si>
  <si>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</si>
  <si>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</si>
  <si>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</si>
  <si>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</si>
  <si>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</si>
  <si>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</si>
  <si>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</si>
  <si>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</si>
  <si>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</si>
  <si>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</si>
  <si>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</si>
  <si>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</si>
  <si>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</si>
  <si>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</si>
  <si>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</si>
  <si>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</si>
  <si>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</si>
  <si>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</si>
  <si>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</si>
  <si>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</si>
  <si>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</si>
  <si>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</si>
  <si>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</si>
  <si>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</si>
  <si>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</si>
  <si>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</si>
  <si>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</si>
  <si>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</si>
  <si>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</si>
  <si>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</si>
  <si>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</si>
  <si>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</si>
  <si>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</si>
  <si>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</si>
  <si>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</si>
  <si>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</si>
  <si>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</si>
  <si>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</si>
  <si>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</si>
  <si>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</si>
  <si>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</si>
  <si>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</si>
  <si>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</si>
  <si>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</si>
  <si>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</si>
  <si>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</si>
  <si>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</si>
  <si>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</si>
  <si>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</si>
  <si>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</si>
  <si>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</si>
  <si>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</si>
  <si>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</si>
  <si>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</si>
  <si>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</si>
  <si>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</si>
  <si>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</si>
  <si>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</si>
  <si>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</si>
  <si>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</si>
  <si>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</si>
  <si>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</si>
  <si>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</si>
  <si>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</si>
  <si>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</si>
  <si>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</si>
  <si>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</si>
  <si>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</si>
  <si>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</si>
  <si>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</si>
  <si>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</si>
  <si>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</si>
  <si>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</si>
  <si>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</si>
  <si>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</si>
  <si>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</si>
  <si>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</si>
  <si>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</si>
  <si>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</si>
  <si>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</si>
  <si>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</si>
  <si>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</si>
  <si>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</si>
  <si>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</si>
  <si>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</si>
  <si>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</si>
  <si>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</si>
  <si>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</si>
  <si>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</si>
  <si>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</si>
  <si>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</si>
  <si>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</si>
  <si>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</si>
  <si>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</si>
  <si>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</si>
  <si>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</si>
  <si>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</si>
  <si>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</si>
  <si>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</si>
  <si>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</si>
  <si>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</si>
  <si>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</si>
  <si>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</si>
  <si>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</si>
  <si>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</si>
  <si>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</si>
  <si>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</si>
  <si>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</si>
  <si>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</si>
  <si>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</si>
  <si>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</si>
  <si>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</si>
  <si>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</si>
  <si>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</si>
  <si>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</si>
  <si>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</si>
  <si>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</si>
  <si>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</si>
  <si>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</si>
  <si>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</si>
  <si>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</si>
  <si>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</si>
  <si>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</si>
  <si>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</si>
  <si>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</si>
  <si>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</si>
  <si>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</si>
  <si>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</si>
  <si>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</si>
  <si>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</si>
  <si>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</si>
  <si>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</si>
  <si>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</si>
  <si>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</si>
  <si>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</si>
  <si>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</si>
  <si>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</si>
  <si>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</si>
  <si>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</si>
  <si>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</si>
  <si>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</si>
  <si>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</si>
  <si>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</si>
  <si>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</si>
  <si>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</si>
  <si>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</si>
  <si>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</si>
  <si>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</si>
  <si>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</si>
  <si>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</si>
  <si>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</si>
  <si>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</si>
  <si>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</si>
  <si>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</si>
  <si>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</si>
  <si>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</si>
  <si>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</si>
  <si>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</si>
  <si>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</si>
  <si>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</si>
  <si>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</si>
  <si>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</si>
  <si>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</si>
  <si>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</si>
  <si>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</si>
  <si>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</si>
  <si>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</si>
  <si>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</si>
  <si>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</si>
  <si>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</si>
  <si>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</si>
  <si>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</si>
  <si>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</si>
  <si>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</si>
  <si>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</si>
  <si>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</si>
  <si>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</si>
  <si>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</si>
  <si>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</si>
  <si>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</si>
  <si>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</si>
  <si>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</si>
  <si>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</si>
  <si>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</si>
  <si>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</si>
  <si>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</si>
  <si>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</si>
  <si>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</si>
  <si>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</si>
  <si>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</si>
  <si>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</si>
  <si>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</si>
  <si>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</si>
  <si>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</si>
  <si>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</si>
  <si>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</si>
  <si>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</si>
  <si>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</si>
  <si>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</si>
  <si>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</si>
  <si>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</si>
  <si>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</si>
  <si>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</si>
  <si>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</si>
  <si>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</si>
  <si>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</si>
  <si>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</si>
  <si>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</si>
  <si>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</si>
  <si>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</si>
  <si>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</si>
  <si>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</si>
  <si>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</si>
  <si>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</si>
  <si>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</si>
  <si>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</si>
  <si>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</si>
  <si>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</si>
  <si>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</si>
  <si>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</si>
  <si>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</si>
  <si>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</si>
  <si>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</si>
  <si>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</si>
  <si>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</si>
  <si>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</si>
  <si>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</si>
  <si>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</si>
  <si>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</si>
  <si>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</si>
  <si>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</si>
  <si>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</si>
  <si>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</si>
  <si>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</si>
  <si>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</si>
  <si>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</si>
  <si>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</si>
  <si>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</si>
  <si>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</si>
  <si>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</si>
  <si>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</si>
  <si>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</si>
  <si>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</si>
  <si>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</si>
  <si>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</si>
  <si>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</si>
  <si>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</si>
  <si>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</si>
  <si>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</si>
  <si>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</si>
  <si>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</si>
  <si>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</si>
  <si>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</si>
  <si>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</si>
  <si>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</si>
  <si>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</si>
  <si>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</si>
  <si>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</si>
  <si>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</si>
  <si>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</si>
  <si>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</si>
  <si>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</si>
  <si>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</si>
  <si>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</si>
  <si>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</si>
  <si>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</si>
  <si>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</si>
  <si>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</si>
  <si>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</si>
  <si>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</si>
  <si>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</si>
  <si>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</si>
  <si>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</si>
  <si>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</si>
  <si>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</si>
  <si>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</si>
  <si>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</si>
  <si>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</si>
  <si>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</si>
  <si>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</si>
  <si>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</si>
  <si>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</si>
  <si>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</si>
  <si>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</si>
  <si>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</si>
  <si>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</si>
  <si>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</si>
  <si>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</si>
  <si>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</si>
  <si>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</si>
  <si>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</si>
  <si>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</si>
  <si>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</si>
  <si>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</si>
  <si>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</si>
  <si>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</si>
  <si>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</si>
  <si>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</si>
  <si>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</si>
  <si>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</si>
  <si>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</si>
  <si>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</si>
  <si>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</si>
  <si>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</si>
  <si>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</si>
  <si>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</si>
  <si>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</si>
  <si>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</si>
  <si>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</si>
  <si>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</si>
  <si>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</si>
  <si>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</si>
  <si>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</si>
  <si>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</si>
  <si>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</si>
  <si>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</si>
  <si>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</si>
  <si>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</si>
  <si>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</si>
  <si>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</si>
  <si>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</si>
  <si>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</si>
  <si>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</si>
  <si>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</si>
  <si>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</si>
  <si>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</si>
  <si>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</si>
  <si>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</si>
  <si>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</si>
  <si>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</si>
  <si>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</si>
  <si>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</si>
  <si>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</si>
  <si>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</si>
  <si>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</si>
  <si>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</si>
  <si>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</si>
  <si>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</si>
  <si>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</si>
  <si>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</si>
  <si>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</si>
  <si>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</si>
  <si>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</si>
  <si>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</si>
  <si>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</si>
  <si>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</si>
  <si>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</si>
  <si>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</si>
  <si>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</si>
  <si>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</si>
  <si>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</si>
  <si>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</si>
  <si>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</si>
  <si>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</si>
  <si>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</si>
  <si>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</si>
  <si>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</si>
  <si>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</si>
  <si>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</si>
  <si>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</si>
  <si>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</si>
  <si>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</si>
  <si>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</si>
  <si>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</si>
  <si>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</si>
  <si>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</si>
  <si>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</si>
  <si>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</si>
  <si>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</si>
  <si>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</si>
  <si>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</si>
  <si>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</si>
  <si>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</si>
  <si>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</si>
  <si>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</si>
  <si>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</si>
  <si>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</si>
  <si>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</si>
  <si>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</si>
  <si>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</si>
  <si>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</si>
  <si>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</si>
  <si>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</si>
  <si>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</si>
  <si>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</si>
  <si>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</si>
  <si>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</si>
  <si>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</si>
  <si>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</si>
  <si>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</si>
  <si>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</si>
  <si>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</si>
  <si>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</si>
  <si>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</si>
  <si>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</si>
  <si>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</si>
  <si>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</si>
  <si>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</si>
  <si>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</si>
  <si>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</si>
  <si>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</si>
  <si>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</si>
  <si>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</si>
  <si>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</si>
  <si>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</si>
  <si>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</si>
  <si>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</si>
  <si>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</si>
  <si>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</si>
  <si>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</si>
  <si>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</si>
  <si>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</si>
  <si>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</si>
  <si>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</si>
  <si>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</si>
  <si>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</si>
  <si>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</si>
  <si>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</si>
  <si>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</si>
  <si>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</si>
  <si>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</si>
  <si>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</si>
  <si>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</si>
  <si>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</si>
  <si>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</si>
  <si>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</si>
  <si>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</si>
  <si>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</si>
  <si>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</si>
  <si>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</si>
  <si>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</si>
  <si>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</si>
  <si>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</si>
  <si>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</si>
  <si>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</si>
  <si>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</si>
  <si>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</si>
  <si>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</si>
  <si>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</si>
  <si>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</si>
  <si>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</si>
  <si>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</si>
  <si>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</si>
  <si>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</si>
  <si>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</si>
  <si>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</si>
  <si>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</si>
  <si>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</si>
  <si>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</si>
  <si>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</si>
  <si>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</si>
  <si>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</si>
  <si>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</si>
  <si>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</si>
  <si>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</si>
  <si>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</si>
  <si>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</si>
  <si>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</si>
  <si>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</si>
  <si>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</si>
  <si>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</si>
  <si>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</si>
  <si>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</si>
  <si>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</si>
  <si>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</si>
  <si>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</si>
  <si>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</si>
  <si>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</si>
  <si>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</si>
  <si>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</si>
  <si>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</si>
  <si>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</si>
  <si>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</si>
  <si>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</si>
  <si>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</si>
  <si>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</si>
  <si>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</si>
  <si>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</si>
  <si>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</si>
  <si>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</si>
  <si>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</si>
  <si>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</si>
  <si>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</si>
  <si>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</si>
  <si>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</si>
  <si>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</si>
  <si>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</si>
  <si>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</si>
  <si>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</si>
  <si>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</si>
  <si>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</si>
  <si>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</si>
  <si>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</si>
  <si>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</si>
  <si>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</si>
  <si>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</si>
  <si>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</si>
  <si>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</si>
  <si>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</si>
  <si>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</si>
  <si>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</si>
  <si>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</si>
  <si>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</si>
  <si>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</si>
  <si>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</si>
  <si>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</si>
  <si>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</si>
  <si>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</si>
  <si>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</si>
  <si>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</si>
  <si>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</si>
  <si>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</si>
  <si>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</si>
  <si>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</si>
  <si>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</si>
  <si>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</si>
  <si>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</si>
  <si>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</si>
  <si>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</si>
  <si>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</si>
  <si>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</si>
  <si>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</si>
  <si>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</si>
  <si>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</si>
  <si>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</si>
  <si>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</si>
  <si>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</si>
  <si>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</si>
  <si>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</si>
  <si>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</si>
  <si>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</si>
  <si>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</si>
  <si>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</si>
  <si>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</si>
  <si>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</si>
  <si>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</si>
  <si>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</si>
  <si>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</si>
  <si>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</si>
  <si>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</si>
  <si>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</si>
  <si>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</si>
  <si>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</si>
  <si>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</si>
  <si>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</si>
  <si>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</si>
  <si>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</si>
  <si>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</si>
  <si>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</si>
  <si>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</si>
  <si>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</si>
  <si>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</si>
  <si>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</si>
  <si>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</si>
  <si>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</si>
  <si>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</si>
  <si>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</si>
  <si>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</si>
  <si>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</si>
  <si>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</si>
  <si>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</si>
  <si>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</si>
  <si>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</si>
  <si>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</si>
  <si>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</si>
  <si>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</si>
  <si>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</si>
  <si>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</si>
  <si>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</si>
  <si>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</si>
  <si>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</si>
  <si>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</si>
  <si>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</si>
  <si>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</si>
  <si>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</si>
  <si>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</si>
  <si>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</si>
  <si>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</si>
  <si>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</si>
  <si>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</si>
  <si>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</si>
  <si>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</si>
  <si>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</si>
  <si>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</si>
  <si>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</si>
  <si>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</si>
  <si>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</si>
  <si>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</si>
  <si>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</si>
  <si>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</si>
  <si>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</si>
  <si>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</si>
  <si>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</si>
  <si>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</si>
  <si>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</si>
  <si>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</si>
  <si>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</si>
  <si>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</si>
  <si>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</si>
  <si>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</si>
  <si>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</si>
  <si>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</si>
  <si>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</si>
  <si>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</si>
  <si>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</si>
  <si>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</si>
  <si>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</si>
  <si>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</si>
  <si>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</si>
  <si>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</si>
  <si>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</si>
  <si>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</si>
  <si>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</si>
  <si>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</si>
  <si>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</si>
  <si>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</si>
  <si>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</si>
  <si>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</si>
  <si>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</si>
  <si>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</si>
  <si>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</si>
  <si>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</si>
  <si>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</si>
  <si>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</si>
  <si>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</si>
  <si>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</si>
  <si>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</si>
  <si>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</si>
  <si>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</si>
  <si>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</si>
  <si>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</si>
  <si>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</si>
  <si>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</si>
  <si>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</si>
  <si>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</si>
  <si>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</si>
  <si>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</si>
  <si>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</si>
  <si>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</si>
  <si>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</si>
  <si>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</si>
  <si>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</si>
  <si>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</si>
  <si>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</si>
  <si>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</si>
  <si>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</si>
  <si>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</si>
  <si>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</si>
  <si>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</si>
  <si>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</si>
  <si>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</si>
  <si>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</si>
  <si>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</si>
  <si>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</si>
  <si>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</si>
  <si>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</si>
  <si>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</si>
  <si>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</si>
  <si>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</si>
  <si>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</si>
  <si>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</si>
  <si>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</si>
  <si>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</si>
  <si>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</si>
  <si>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</si>
  <si>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</si>
  <si>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</si>
  <si>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</si>
  <si>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</si>
  <si>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</si>
  <si>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</si>
  <si>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</si>
  <si>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</si>
  <si>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</si>
  <si>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</si>
  <si>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</si>
  <si>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</si>
  <si>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</si>
  <si>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</si>
  <si>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</si>
  <si>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</si>
  <si>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</si>
  <si>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</si>
  <si>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</si>
  <si>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</si>
  <si>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</si>
  <si>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</si>
  <si>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</si>
  <si>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</si>
  <si>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</si>
  <si>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</si>
  <si>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</si>
  <si>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</si>
  <si>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</si>
  <si>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</si>
  <si>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</si>
  <si>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</si>
  <si>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</si>
  <si>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</si>
  <si>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</si>
  <si>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</si>
  <si>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</si>
  <si>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</si>
  <si>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</si>
  <si>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</si>
  <si>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</si>
  <si>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</si>
  <si>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</si>
  <si>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</si>
  <si>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</si>
  <si>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</si>
  <si>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</si>
  <si>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</si>
  <si>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</si>
  <si>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</si>
  <si>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</si>
  <si>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</si>
  <si>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</si>
  <si>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</si>
  <si>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</si>
  <si>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</si>
  <si>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</si>
  <si>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</si>
  <si>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</si>
  <si>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</si>
  <si>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</si>
  <si>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</si>
  <si>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</si>
  <si>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</si>
  <si>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</si>
  <si>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</si>
  <si>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</si>
  <si>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</si>
  <si>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</si>
  <si>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</si>
  <si>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</si>
  <si>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</si>
  <si>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</si>
  <si>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</si>
  <si>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</si>
  <si>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</si>
  <si>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</si>
  <si>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</si>
  <si>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</si>
  <si>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</si>
  <si>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</si>
  <si>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</si>
  <si>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</si>
  <si>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</si>
  <si>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</si>
  <si>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</si>
  <si>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</si>
  <si>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</si>
  <si>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</si>
  <si>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</si>
  <si>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</si>
  <si>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</si>
  <si>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</si>
  <si>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</si>
  <si>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</si>
  <si>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</si>
  <si>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</si>
  <si>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</si>
  <si>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</si>
  <si>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</si>
  <si>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</si>
  <si>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</si>
  <si>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</si>
  <si>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</si>
  <si>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</si>
  <si>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</si>
  <si>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</si>
  <si>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</si>
  <si>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</si>
  <si>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</si>
  <si>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</si>
  <si>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</si>
  <si>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</si>
  <si>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</si>
  <si>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</si>
  <si>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</si>
  <si>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</si>
  <si>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</si>
  <si>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</si>
  <si>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</si>
  <si>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</si>
  <si>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</si>
  <si>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</si>
  <si>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</si>
  <si>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</si>
  <si>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</si>
  <si>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</si>
  <si>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</si>
  <si>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</si>
  <si>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</si>
  <si>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</si>
  <si>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</si>
  <si>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</si>
  <si>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</si>
  <si>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</si>
  <si>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</si>
  <si>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</si>
  <si>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</si>
  <si>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</si>
  <si>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</si>
  <si>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</si>
  <si>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</si>
  <si>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</si>
  <si>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</si>
  <si>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</si>
  <si>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</si>
  <si>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</si>
  <si>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</si>
  <si>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</si>
  <si>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</si>
  <si>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</si>
  <si>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</si>
  <si>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</si>
  <si>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</si>
  <si>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</si>
  <si>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</si>
  <si>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</si>
  <si>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</si>
  <si>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</si>
  <si>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</si>
  <si>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</si>
  <si>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</si>
  <si>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</si>
  <si>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</si>
  <si>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</si>
  <si>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</si>
  <si>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</si>
  <si>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</si>
  <si>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</si>
  <si>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</si>
  <si>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</si>
  <si>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</si>
  <si>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</si>
  <si>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</si>
  <si>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</si>
  <si>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</si>
  <si>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</si>
  <si>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</si>
  <si>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</si>
  <si>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</si>
  <si>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</si>
  <si>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</si>
  <si>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</si>
  <si>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</si>
  <si>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</si>
  <si>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</si>
  <si>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</si>
  <si>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</si>
  <si>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</si>
  <si>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</si>
  <si>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</si>
  <si>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</si>
  <si>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</si>
  <si>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</si>
  <si>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</si>
  <si>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</si>
  <si>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</si>
  <si>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</si>
  <si>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</si>
  <si>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</si>
  <si>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</si>
  <si>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</si>
  <si>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</si>
  <si>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</si>
  <si>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</si>
  <si>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</si>
  <si>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</si>
  <si>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</si>
  <si>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</si>
  <si>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</si>
  <si>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</si>
  <si>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</si>
  <si>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</si>
  <si>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</si>
  <si>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</si>
  <si>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</si>
  <si>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</si>
  <si>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</si>
  <si>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</si>
  <si>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</si>
  <si>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</si>
  <si>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</si>
  <si>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</si>
  <si>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</si>
  <si>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</si>
  <si>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</si>
  <si>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</si>
  <si>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</si>
  <si>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</si>
  <si>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</si>
  <si>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</si>
  <si>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</si>
  <si>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</si>
  <si>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</si>
  <si>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</si>
  <si>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</si>
  <si>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</si>
  <si>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</si>
  <si>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</si>
  <si>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</si>
  <si>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</si>
  <si>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</si>
  <si>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</si>
  <si>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</si>
  <si>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</si>
  <si>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</si>
  <si>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</si>
  <si>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</si>
  <si>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</si>
  <si>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</si>
  <si>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</si>
  <si>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</si>
  <si>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</si>
  <si>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</si>
  <si>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</si>
  <si>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</si>
  <si>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</si>
  <si>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</si>
  <si>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</si>
  <si>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</si>
  <si>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</si>
  <si>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</si>
  <si>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</si>
  <si>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</si>
  <si>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</si>
  <si>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</si>
  <si>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</si>
  <si>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</si>
  <si>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</si>
  <si>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</si>
  <si>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</si>
  <si>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</si>
  <si>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</si>
  <si>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</si>
  <si>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</si>
  <si>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</si>
  <si>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</si>
  <si>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</si>
  <si>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</si>
  <si>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</si>
  <si>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</si>
  <si>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</si>
  <si>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</si>
  <si>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</si>
  <si>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</si>
  <si>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</si>
  <si>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</si>
  <si>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</si>
  <si>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</si>
  <si>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</si>
  <si>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</si>
  <si>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</si>
  <si>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</si>
  <si>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</si>
  <si>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</si>
  <si>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</si>
  <si>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</si>
  <si>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</si>
  <si>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</si>
  <si>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</si>
  <si>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</si>
  <si>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</si>
  <si>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</si>
  <si>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</si>
  <si>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</si>
  <si>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</si>
  <si>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</si>
  <si>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</si>
  <si>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</si>
  <si>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</si>
  <si>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</si>
  <si>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</si>
  <si>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</si>
  <si>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</si>
  <si>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</si>
  <si>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</si>
  <si>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</si>
  <si>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</si>
  <si>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</si>
  <si>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</si>
  <si>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</si>
  <si>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</si>
  <si>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</si>
  <si>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</si>
  <si>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</si>
  <si>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</si>
  <si>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</si>
  <si>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</si>
  <si>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</si>
  <si>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</si>
  <si>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</si>
  <si>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</si>
  <si>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</si>
  <si>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</si>
  <si>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</si>
  <si>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</si>
  <si>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</si>
  <si>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</si>
  <si>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</si>
  <si>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</si>
  <si>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</si>
  <si>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</si>
  <si>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</si>
  <si>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</si>
  <si>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</si>
  <si>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</si>
  <si>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</si>
  <si>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</si>
  <si>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</si>
  <si>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</si>
  <si>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</si>
  <si>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</si>
  <si>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</si>
  <si>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</si>
  <si>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</si>
  <si>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</si>
  <si>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</si>
  <si>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</si>
  <si>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</si>
  <si>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</si>
  <si>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</si>
  <si>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</si>
  <si>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</si>
  <si>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</si>
  <si>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</si>
  <si>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</si>
  <si>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</si>
  <si>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</si>
  <si>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</si>
  <si>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</si>
  <si>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</si>
  <si>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</si>
  <si>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</si>
  <si>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</si>
  <si>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</si>
  <si>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</si>
  <si>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</si>
  <si>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</si>
  <si>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</si>
  <si>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</si>
  <si>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</si>
  <si>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</si>
  <si>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</si>
  <si>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</si>
  <si>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</si>
  <si>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</si>
  <si>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</si>
  <si>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</si>
  <si>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</si>
  <si>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</si>
  <si>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</si>
  <si>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</si>
  <si>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</si>
  <si>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</si>
  <si>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</si>
  <si>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</si>
  <si>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</si>
  <si>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</si>
  <si>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</si>
  <si>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</si>
  <si>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</si>
  <si>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</si>
  <si>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</si>
  <si>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</si>
  <si>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</si>
  <si>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</si>
  <si>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</si>
  <si>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</si>
  <si>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</si>
  <si>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</si>
  <si>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</si>
  <si>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</si>
  <si>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</si>
  <si>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</si>
  <si>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</si>
  <si>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</si>
  <si>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</si>
  <si>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</si>
  <si>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</si>
  <si>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</si>
  <si>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</si>
  <si>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</si>
  <si>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</si>
  <si>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</si>
  <si>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</si>
  <si>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</si>
  <si>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</si>
  <si>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</si>
  <si>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</si>
  <si>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</si>
  <si>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</si>
  <si>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</si>
  <si>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</si>
  <si>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</si>
  <si>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</si>
  <si>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</si>
  <si>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</si>
  <si>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</si>
  <si>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</si>
  <si>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</si>
  <si>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</si>
  <si>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</si>
  <si>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</si>
  <si>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</si>
  <si>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</si>
  <si>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</si>
  <si>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</si>
  <si>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</si>
  <si>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</si>
  <si>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</si>
  <si>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</si>
  <si>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</si>
  <si>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</si>
  <si>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</si>
  <si>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</si>
  <si>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</si>
  <si>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</si>
  <si>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</si>
  <si>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</si>
  <si>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</si>
  <si>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</si>
  <si>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</si>
  <si>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</si>
  <si>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</si>
  <si>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</si>
  <si>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</si>
  <si>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</si>
  <si>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</si>
  <si>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</si>
  <si>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</si>
  <si>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</si>
  <si>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</si>
  <si>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</si>
  <si>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</si>
  <si>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</si>
  <si>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</si>
  <si>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</si>
  <si>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</si>
  <si>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</si>
  <si>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</si>
  <si>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</si>
  <si>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</si>
  <si>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</si>
  <si>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</si>
  <si>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</si>
  <si>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</si>
  <si>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</si>
  <si>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</si>
  <si>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</si>
  <si>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</si>
  <si>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</si>
  <si>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</si>
  <si>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</si>
  <si>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</si>
  <si>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</si>
  <si>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</si>
  <si>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</si>
  <si>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</si>
  <si>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</si>
  <si>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</si>
  <si>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</si>
  <si>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</si>
  <si>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</si>
  <si>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</si>
  <si>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</si>
  <si>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</si>
  <si>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</si>
  <si>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</si>
  <si>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</si>
  <si>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</si>
  <si>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</si>
  <si>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</si>
  <si>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</si>
  <si>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</si>
  <si>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</si>
  <si>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</si>
  <si>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</si>
  <si>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</si>
  <si>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</si>
  <si>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</si>
  <si>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</si>
  <si>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</si>
  <si>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</si>
  <si>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</si>
  <si>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</si>
  <si>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</si>
  <si>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</si>
  <si>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</si>
  <si>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</si>
  <si>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</si>
  <si>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</si>
  <si>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</si>
  <si>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</si>
  <si>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</si>
  <si>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</si>
  <si>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</si>
  <si>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</si>
  <si>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</si>
  <si>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</si>
  <si>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</si>
  <si>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</si>
  <si>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</si>
  <si>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</si>
  <si>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</si>
  <si>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</si>
  <si>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</si>
  <si>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</si>
  <si>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</si>
  <si>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</si>
  <si>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</si>
  <si>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</si>
  <si>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</si>
  <si>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</si>
  <si>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</si>
  <si>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</si>
  <si>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</si>
  <si>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</si>
  <si>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</si>
  <si>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</si>
  <si>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</si>
  <si>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</si>
  <si>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</si>
  <si>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</si>
  <si>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</si>
  <si>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</si>
  <si>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</si>
  <si>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</si>
  <si>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</si>
  <si>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</si>
  <si>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</si>
  <si>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</si>
  <si>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</si>
  <si>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</si>
  <si>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</si>
  <si>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</si>
  <si>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</si>
  <si>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</si>
  <si>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</si>
  <si>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</si>
  <si>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</si>
  <si>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</si>
  <si>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</si>
  <si>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</si>
  <si>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</si>
  <si>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</si>
  <si>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</si>
  <si>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</si>
  <si>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</si>
  <si>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</si>
  <si>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</si>
  <si>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</si>
  <si>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</si>
  <si>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</si>
  <si>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</si>
  <si>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</si>
  <si>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</si>
  <si>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</si>
  <si>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</si>
  <si>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</si>
  <si>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</si>
  <si>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</si>
  <si>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</si>
  <si>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</si>
  <si>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</si>
  <si>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</si>
  <si>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</si>
  <si>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</si>
  <si>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</si>
  <si>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</si>
  <si>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</si>
  <si>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</si>
  <si>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</si>
  <si>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</si>
  <si>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</si>
  <si>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</si>
  <si>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</si>
  <si>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</si>
  <si>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</si>
  <si>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</si>
  <si>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</si>
  <si>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</si>
  <si>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</si>
  <si>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</si>
  <si>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</si>
  <si>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</si>
  <si>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</si>
  <si>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</si>
  <si>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</si>
  <si>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</si>
  <si>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</si>
  <si>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</si>
  <si>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</si>
  <si>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</si>
  <si>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</si>
  <si>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</si>
  <si>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</si>
  <si>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</si>
  <si>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</si>
  <si>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</si>
  <si>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</si>
  <si>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</si>
  <si>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</si>
  <si>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</si>
  <si>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</si>
  <si>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</si>
  <si>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</si>
  <si>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</si>
  <si>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</si>
  <si>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</si>
  <si>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</si>
  <si>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</si>
  <si>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</si>
  <si>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</si>
  <si>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</si>
  <si>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</si>
  <si>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</si>
  <si>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</si>
  <si>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</si>
  <si>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</si>
  <si>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</si>
  <si>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</si>
  <si>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</si>
  <si>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</si>
  <si>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</si>
  <si>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</si>
  <si>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</si>
  <si>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</si>
  <si>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</si>
  <si>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</si>
  <si>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</si>
  <si>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</si>
  <si>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</si>
  <si>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</si>
  <si>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</si>
  <si>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</si>
  <si>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</si>
  <si>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</si>
  <si>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</si>
  <si>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</si>
  <si>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</si>
  <si>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</si>
  <si>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</si>
  <si>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</si>
  <si>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</si>
  <si>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</si>
  <si>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</si>
  <si>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</si>
  <si>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</si>
  <si>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</si>
  <si>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</si>
  <si>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</si>
  <si>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</si>
  <si>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</si>
  <si>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</si>
  <si>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</si>
  <si>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</si>
  <si>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</si>
  <si>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</si>
  <si>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</si>
  <si>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</si>
  <si>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</si>
  <si>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</si>
  <si>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</si>
  <si>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</si>
  <si>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</si>
  <si>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</si>
  <si>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</si>
  <si>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</si>
  <si>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</si>
  <si>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</si>
  <si>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</si>
  <si>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</si>
  <si>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</si>
  <si>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</si>
  <si>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</si>
  <si>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</si>
  <si>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</si>
  <si>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</si>
  <si>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</si>
  <si>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</si>
  <si>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</si>
  <si>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</si>
  <si>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</si>
  <si>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</si>
  <si>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</si>
  <si>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</si>
  <si>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</si>
  <si>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</si>
  <si>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</si>
  <si>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</si>
  <si>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</si>
  <si>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</si>
  <si>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</si>
  <si>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</si>
  <si>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</si>
  <si>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</si>
  <si>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</si>
  <si>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</si>
  <si>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</si>
  <si>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</si>
  <si>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</si>
  <si>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</si>
  <si>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</si>
  <si>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</si>
  <si>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</si>
  <si>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</si>
  <si>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</si>
  <si>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</si>
  <si>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</si>
  <si>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</si>
  <si>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</si>
  <si>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</si>
  <si>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</si>
  <si>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</si>
  <si>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</si>
  <si>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</si>
  <si>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</si>
  <si>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</si>
  <si>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</si>
  <si>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</si>
  <si>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</si>
  <si>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</si>
  <si>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</si>
  <si>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</si>
  <si>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</si>
  <si>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</si>
  <si>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</si>
  <si>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</si>
  <si>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</si>
  <si>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</si>
  <si>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</si>
  <si>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</si>
  <si>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</si>
  <si>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</si>
  <si>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</si>
  <si>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</si>
  <si>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</si>
  <si>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</si>
  <si>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</si>
  <si>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</si>
  <si>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</si>
  <si>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</si>
  <si>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</si>
  <si>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</si>
  <si>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</si>
  <si>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</si>
  <si>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</si>
  <si>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</si>
  <si>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</si>
  <si>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</si>
  <si>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</si>
  <si>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</si>
  <si>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</si>
  <si>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</si>
  <si>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</si>
  <si>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</si>
  <si>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</si>
  <si>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</si>
  <si>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</si>
  <si>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</si>
  <si>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</si>
  <si>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</si>
  <si>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</si>
  <si>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</si>
  <si>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</si>
  <si>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</si>
  <si>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</si>
  <si>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</si>
  <si>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</si>
  <si>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</si>
  <si>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</si>
  <si>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</si>
  <si>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</si>
  <si>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</si>
  <si>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</si>
  <si>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</si>
  <si>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</si>
  <si>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</si>
  <si>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</si>
  <si>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</si>
  <si>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</si>
  <si>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</si>
  <si>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</si>
  <si>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</si>
  <si>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</si>
  <si>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</si>
  <si>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</si>
  <si>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</si>
  <si>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</si>
  <si>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</si>
  <si>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</si>
  <si>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</si>
  <si>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</si>
  <si>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</si>
  <si>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</si>
  <si>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</si>
  <si>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</si>
  <si>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</si>
  <si>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</si>
  <si>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</si>
  <si>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</si>
  <si>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</si>
  <si>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</si>
  <si>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</si>
  <si>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</si>
  <si>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</si>
  <si>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</si>
  <si>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</si>
  <si>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</si>
  <si>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</si>
  <si>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</si>
  <si>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</si>
  <si>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</si>
  <si>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</si>
  <si>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</si>
  <si>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</si>
  <si>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</si>
  <si>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</si>
  <si>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</si>
  <si>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</si>
  <si>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</si>
  <si>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</si>
  <si>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</si>
  <si>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</si>
  <si>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</si>
  <si>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</si>
  <si>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</si>
  <si>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</si>
  <si>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</si>
  <si>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</si>
  <si>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</si>
  <si>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</si>
  <si>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</si>
  <si>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</si>
  <si>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</si>
  <si>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</si>
  <si>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</si>
  <si>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</si>
  <si>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</si>
  <si>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</si>
  <si>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</si>
  <si>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</si>
  <si>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</si>
  <si>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</si>
  <si>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</si>
  <si>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</si>
  <si>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</si>
  <si>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</si>
  <si>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</si>
  <si>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</si>
  <si>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</si>
  <si>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</si>
  <si>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</si>
  <si>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</si>
  <si>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</si>
  <si>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</si>
  <si>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</si>
  <si>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</si>
  <si>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</si>
  <si>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</si>
  <si>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</si>
  <si>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</si>
  <si>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</si>
  <si>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</si>
  <si>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</si>
  <si>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</si>
  <si>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</si>
  <si>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</si>
  <si>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</si>
  <si>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</si>
  <si>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</si>
  <si>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</si>
  <si>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</si>
  <si>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</si>
  <si>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</si>
  <si>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</si>
  <si>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</si>
  <si>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</si>
  <si>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</si>
  <si>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</si>
  <si>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</si>
  <si>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</si>
  <si>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</si>
  <si>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</si>
  <si>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</si>
  <si>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</si>
  <si>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</si>
  <si>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</si>
  <si>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</si>
  <si>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</si>
  <si>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</si>
  <si>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</si>
  <si>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</si>
  <si>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</si>
  <si>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</si>
  <si>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</si>
  <si>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</si>
  <si>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</si>
  <si>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</si>
  <si>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</si>
  <si>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</si>
  <si>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</si>
  <si>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</si>
  <si>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</si>
  <si>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</si>
  <si>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</si>
  <si>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</si>
  <si>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</si>
  <si>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</si>
  <si>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</si>
  <si>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</si>
  <si>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</si>
  <si>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</si>
  <si>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</si>
  <si>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</si>
  <si>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</si>
  <si>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</si>
  <si>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</si>
  <si>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</si>
  <si>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</si>
  <si>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</si>
  <si>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</si>
  <si>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</si>
  <si>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</si>
  <si>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</si>
  <si>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</si>
  <si>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</si>
  <si>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</si>
  <si>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</si>
  <si>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</si>
  <si>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</si>
  <si>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</si>
  <si>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</si>
  <si>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</si>
  <si>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</si>
  <si>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</si>
  <si>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</si>
  <si>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</si>
  <si>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</si>
  <si>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</si>
  <si>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</si>
  <si>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</si>
  <si>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</si>
  <si>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</si>
  <si>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</si>
  <si>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</si>
  <si>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</si>
  <si>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</si>
  <si>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</si>
  <si>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</si>
  <si>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</si>
  <si>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</si>
  <si>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</si>
  <si>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</si>
  <si>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</si>
  <si>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</si>
  <si>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</si>
  <si>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</si>
  <si>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</si>
  <si>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</si>
  <si>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</si>
  <si>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</si>
  <si>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</si>
  <si>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</si>
  <si>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</si>
  <si>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</si>
  <si>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</si>
  <si>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</si>
  <si>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</si>
  <si>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</si>
  <si>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</si>
  <si>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</si>
  <si>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</si>
  <si>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</si>
  <si>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</si>
  <si>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</si>
  <si>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</si>
  <si>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</si>
  <si>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</si>
  <si>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</si>
  <si>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</si>
  <si>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</si>
  <si>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</si>
  <si>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</si>
  <si>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</si>
  <si>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</si>
  <si>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</si>
  <si>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</si>
  <si>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</si>
  <si>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</si>
  <si>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</si>
  <si>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</si>
  <si>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</si>
  <si>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</si>
  <si>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</si>
  <si>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</si>
  <si>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</si>
  <si>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</si>
  <si>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</si>
  <si>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</si>
  <si>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</si>
  <si>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</si>
  <si>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</si>
  <si>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</si>
  <si>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</si>
  <si>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</si>
  <si>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</si>
  <si>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</si>
  <si>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</si>
  <si>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</si>
  <si>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</si>
  <si>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</si>
  <si>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</si>
  <si>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</si>
  <si>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</si>
  <si>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</si>
  <si>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</si>
  <si>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</si>
  <si>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</si>
  <si>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</si>
  <si>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</si>
  <si>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</si>
  <si>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</si>
  <si>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</si>
  <si>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</si>
  <si>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</si>
  <si>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</si>
  <si>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</si>
  <si>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</si>
  <si>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</si>
  <si>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</si>
  <si>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</si>
  <si>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</si>
  <si>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</si>
  <si>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</si>
  <si>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</si>
  <si>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</si>
  <si>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</si>
  <si>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</si>
  <si>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</si>
  <si>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</si>
  <si>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</si>
  <si>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</si>
  <si>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</si>
  <si>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</si>
  <si>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</si>
  <si>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</si>
  <si>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</si>
  <si>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</si>
  <si>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</si>
  <si>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</si>
  <si>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</si>
  <si>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</si>
  <si>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</si>
  <si>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</si>
  <si>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</si>
  <si>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</si>
  <si>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</si>
  <si>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</si>
  <si>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</si>
  <si>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</si>
  <si>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</si>
  <si>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</si>
  <si>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</si>
  <si>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</si>
  <si>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</si>
  <si>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</si>
  <si>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</si>
  <si>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</si>
  <si>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</si>
  <si>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</si>
  <si>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</si>
  <si>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</si>
  <si>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</si>
  <si>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</si>
  <si>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</si>
  <si>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</si>
  <si>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</si>
  <si>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</si>
  <si>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</si>
  <si>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</si>
  <si>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</si>
  <si>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</si>
  <si>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</si>
  <si>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</si>
  <si>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</si>
  <si>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</si>
  <si>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</si>
  <si>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</si>
  <si>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</si>
  <si>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</si>
  <si>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</si>
  <si>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</si>
  <si>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</si>
  <si>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</si>
  <si>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</si>
  <si>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</si>
  <si>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</si>
  <si>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</si>
  <si>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</si>
  <si>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</si>
  <si>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</si>
  <si>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</si>
  <si>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</si>
  <si>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</si>
  <si>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</si>
  <si>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</si>
  <si>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</si>
  <si>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</si>
  <si>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</si>
  <si>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</si>
  <si>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</si>
  <si>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</si>
  <si>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</si>
  <si>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</si>
  <si>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</si>
  <si>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</si>
  <si>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</si>
  <si>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</si>
  <si>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</si>
  <si>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</si>
  <si>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</si>
  <si>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</si>
  <si>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</si>
  <si>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</si>
  <si>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</si>
  <si>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</si>
  <si>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</si>
  <si>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</si>
  <si>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</si>
  <si>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</si>
  <si>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</si>
  <si>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</si>
  <si>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</si>
  <si>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</si>
  <si>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</si>
  <si>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</si>
  <si>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</si>
  <si>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</si>
  <si>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</si>
  <si>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</si>
  <si>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</si>
  <si>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</si>
  <si>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</si>
  <si>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</si>
  <si>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</si>
  <si>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</si>
  <si>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</si>
  <si>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</si>
  <si>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</si>
  <si>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</si>
  <si>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</si>
  <si>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</si>
  <si>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</si>
  <si>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</si>
  <si>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</si>
  <si>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</si>
  <si>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</si>
  <si>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</si>
  <si>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</si>
  <si>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</si>
  <si>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</si>
  <si>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</si>
  <si>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</si>
  <si>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</si>
  <si>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</si>
  <si>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</si>
  <si>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</si>
  <si>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</si>
  <si>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</si>
  <si>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</si>
  <si>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</si>
  <si>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</si>
  <si>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</si>
  <si>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</si>
  <si>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</si>
  <si>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</si>
  <si>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</si>
  <si>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</si>
  <si>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</si>
  <si>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</si>
  <si>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</si>
  <si>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</si>
  <si>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</si>
  <si>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</si>
  <si>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</si>
  <si>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</si>
  <si>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</si>
  <si>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</si>
  <si>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</si>
  <si>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</si>
  <si>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</si>
  <si>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</si>
  <si>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</si>
  <si>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</si>
  <si>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</si>
  <si>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</si>
  <si>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</si>
  <si>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</si>
  <si>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</si>
  <si>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</si>
  <si>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</si>
  <si>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</si>
  <si>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</si>
  <si>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</si>
  <si>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</si>
  <si>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</si>
  <si>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</si>
  <si>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</si>
  <si>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</si>
  <si>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</si>
  <si>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</si>
  <si>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</si>
  <si>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</si>
  <si>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</si>
  <si>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</si>
  <si>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</si>
  <si>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</si>
  <si>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</si>
  <si>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</si>
  <si>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</si>
  <si>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</si>
  <si>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</si>
  <si>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</si>
  <si>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</si>
  <si>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</si>
  <si>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</si>
  <si>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</si>
  <si>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</si>
  <si>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</si>
  <si>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</si>
  <si>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</si>
  <si>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</si>
  <si>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</si>
  <si>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</si>
  <si>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</si>
  <si>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</si>
  <si>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</si>
  <si>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</si>
  <si>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</si>
  <si>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</si>
  <si>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</si>
  <si>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</si>
  <si>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</si>
  <si>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</si>
  <si>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</si>
  <si>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</si>
  <si>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</si>
  <si>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</si>
  <si>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</si>
  <si>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</si>
  <si>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</si>
  <si>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</si>
  <si>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</si>
  <si>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</si>
  <si>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</si>
  <si>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</si>
  <si>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</si>
  <si>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</si>
  <si>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</si>
  <si>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</si>
  <si>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</si>
  <si>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</si>
  <si>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</si>
  <si>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</si>
  <si>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</si>
  <si>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</si>
  <si>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</si>
  <si>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</si>
  <si>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</si>
  <si>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</si>
  <si>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</si>
  <si>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</si>
  <si>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</si>
  <si>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</si>
  <si>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</si>
  <si>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</si>
  <si>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</si>
  <si>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</si>
  <si>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</si>
  <si>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</si>
  <si>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</si>
  <si>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</si>
  <si>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</si>
  <si>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</si>
  <si>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</si>
  <si>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</si>
  <si>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</si>
  <si>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</si>
  <si>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</si>
  <si>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</si>
  <si>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</si>
  <si>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</si>
  <si>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</si>
  <si>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</si>
  <si>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</si>
  <si>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</si>
  <si>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</si>
  <si>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</si>
  <si>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</si>
  <si>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</si>
  <si>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</si>
  <si>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</si>
  <si>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</si>
  <si>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</si>
  <si>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</si>
  <si>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</si>
  <si>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</si>
  <si>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</si>
  <si>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</si>
  <si>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</si>
  <si>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</si>
  <si>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</si>
  <si>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</si>
  <si>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</si>
  <si>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</si>
  <si>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</si>
  <si>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</si>
  <si>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</si>
  <si>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</si>
  <si>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</si>
  <si>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</si>
  <si>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</si>
  <si>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</si>
  <si>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</si>
  <si>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</si>
  <si>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</si>
  <si>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</si>
  <si>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</si>
  <si>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</si>
  <si>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</si>
  <si>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</si>
  <si>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</si>
  <si>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</si>
  <si>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</si>
  <si>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</si>
  <si>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</si>
  <si>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</si>
  <si>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</si>
  <si>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</si>
  <si>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</si>
  <si>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</si>
  <si>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</si>
  <si>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</si>
  <si>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</si>
  <si>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</si>
  <si>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</si>
  <si>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</si>
  <si>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</si>
  <si>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</si>
  <si>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</si>
  <si>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</si>
  <si>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</si>
  <si>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</si>
  <si>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</si>
  <si>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</si>
  <si>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</si>
  <si>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</si>
  <si>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</si>
  <si>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</si>
  <si>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</si>
  <si>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</si>
  <si>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</si>
  <si>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</si>
  <si>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</si>
  <si>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</si>
  <si>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</si>
  <si>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</si>
  <si>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</si>
  <si>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</si>
  <si>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</si>
  <si>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</si>
  <si>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</si>
  <si>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</si>
  <si>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</si>
  <si>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</si>
  <si>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</si>
  <si>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</si>
  <si>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</si>
  <si>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</si>
  <si>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</si>
  <si>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</si>
  <si>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</si>
  <si>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</si>
  <si>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</si>
  <si>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</si>
  <si>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</si>
  <si>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</si>
  <si>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</si>
  <si>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</si>
  <si>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</si>
  <si>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</si>
  <si>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</si>
  <si>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</si>
  <si>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</si>
  <si>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</si>
  <si>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</si>
  <si>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</si>
  <si>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</si>
  <si>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</si>
  <si>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</si>
  <si>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</si>
  <si>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</si>
  <si>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</si>
  <si>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</si>
  <si>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</si>
  <si>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</si>
  <si>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</si>
  <si>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</si>
  <si>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</si>
  <si>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</si>
  <si>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</si>
  <si>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</si>
  <si>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</si>
  <si>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</si>
  <si>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</si>
  <si>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</si>
  <si>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</si>
  <si>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</si>
  <si>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</si>
  <si>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</si>
  <si>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</si>
  <si>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</si>
  <si>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</si>
  <si>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</si>
  <si>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</si>
  <si>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</si>
  <si>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</si>
  <si>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</si>
  <si>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</si>
  <si>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</si>
  <si>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</si>
  <si>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</si>
  <si>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</si>
  <si>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</si>
  <si>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</si>
  <si>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</si>
  <si>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</si>
  <si>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</si>
  <si>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</si>
  <si>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</si>
  <si>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</si>
  <si>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</si>
  <si>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</si>
  <si>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</si>
  <si>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</si>
  <si>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</si>
  <si>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</si>
  <si>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</si>
  <si>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</si>
  <si>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</si>
  <si>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</si>
  <si>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</si>
  <si>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</si>
  <si>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</si>
  <si>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</si>
  <si>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</si>
  <si>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</si>
  <si>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</si>
  <si>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</si>
  <si>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</si>
  <si>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</si>
  <si>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</si>
  <si>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</si>
  <si>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</si>
  <si>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</si>
  <si>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</si>
  <si>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</si>
  <si>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</si>
  <si>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</si>
  <si>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</si>
  <si>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</si>
  <si>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</si>
  <si>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</si>
  <si>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</si>
  <si>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</si>
  <si>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</si>
  <si>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</si>
  <si>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</si>
  <si>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</si>
  <si>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</si>
  <si>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</si>
  <si>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</si>
  <si>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</si>
  <si>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</si>
  <si>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</si>
  <si>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</si>
  <si>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</si>
  <si>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</si>
  <si>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</si>
  <si>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</si>
  <si>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</si>
  <si>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</si>
  <si>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</si>
  <si>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</si>
  <si>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</si>
  <si>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</si>
  <si>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</si>
  <si>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</si>
  <si>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</si>
  <si>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</si>
  <si>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</si>
  <si>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</si>
  <si>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</si>
  <si>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</si>
  <si>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</si>
  <si>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</si>
  <si>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</si>
  <si>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</si>
  <si>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</si>
  <si>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</si>
  <si>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</si>
  <si>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</si>
  <si>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</si>
  <si>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</si>
  <si>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</si>
  <si>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</si>
  <si>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</si>
  <si>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</si>
  <si>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</si>
  <si>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</si>
  <si>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</si>
  <si>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</si>
  <si>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</si>
  <si>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</si>
  <si>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</si>
  <si>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</si>
  <si>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</si>
  <si>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</si>
  <si>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</si>
  <si>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</si>
  <si>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</si>
  <si>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</si>
  <si>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</si>
  <si>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</si>
  <si>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</si>
  <si>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</si>
  <si>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</si>
  <si>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</si>
  <si>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</si>
  <si>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</si>
  <si>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</si>
  <si>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</si>
  <si>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</si>
  <si>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</si>
  <si>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</si>
  <si>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</si>
  <si>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</si>
  <si>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</si>
  <si>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</si>
  <si>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</si>
  <si>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</si>
  <si>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</si>
  <si>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</si>
  <si>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</si>
  <si>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</si>
  <si>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</si>
  <si>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</si>
  <si>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</si>
  <si>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</si>
  <si>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</si>
  <si>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</si>
  <si>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</si>
  <si>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</si>
  <si>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</si>
  <si>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</si>
  <si>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</si>
  <si>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</si>
  <si>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</si>
  <si>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</si>
  <si>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</si>
  <si>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</si>
  <si>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</si>
  <si>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</si>
  <si>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</si>
  <si>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</si>
  <si>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</si>
  <si>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</si>
  <si>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</si>
  <si>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</si>
  <si>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</si>
  <si>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</si>
  <si>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</si>
  <si>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</si>
  <si>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</si>
  <si>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</si>
  <si>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</si>
  <si>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</si>
  <si>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</si>
  <si>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</si>
  <si>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</si>
  <si>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</si>
  <si>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</si>
  <si>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</si>
  <si>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</si>
  <si>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</si>
  <si>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</si>
  <si>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</si>
  <si>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</si>
  <si>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</si>
  <si>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</si>
  <si>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</si>
  <si>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</si>
  <si>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</si>
  <si>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</si>
  <si>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</si>
  <si>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</si>
  <si>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</si>
  <si>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</si>
  <si>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</si>
  <si>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</si>
  <si>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</si>
  <si>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</si>
  <si>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</si>
  <si>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</si>
  <si>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</si>
  <si>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</si>
  <si>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</si>
  <si>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</si>
  <si>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</si>
  <si>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</si>
  <si>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</si>
  <si>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</si>
  <si>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</si>
  <si>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</si>
  <si>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</si>
  <si>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</si>
  <si>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</si>
  <si>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</si>
  <si>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</si>
  <si>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</si>
  <si>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</si>
  <si>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</si>
  <si>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</si>
  <si>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</si>
  <si>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</si>
  <si>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</si>
  <si>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</si>
  <si>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</si>
  <si>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</si>
  <si>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</si>
  <si>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</si>
  <si>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</si>
  <si>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</si>
  <si>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</si>
  <si>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</si>
  <si>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</si>
  <si>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</si>
  <si>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</si>
  <si>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</si>
  <si>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</si>
  <si>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</si>
  <si>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</si>
  <si>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</si>
  <si>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</si>
  <si>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</si>
  <si>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</si>
  <si>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</si>
  <si>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</si>
  <si>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</si>
  <si>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</si>
  <si>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</si>
  <si>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</si>
  <si>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</si>
  <si>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</si>
  <si>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</si>
  <si>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</si>
  <si>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</si>
  <si>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</si>
  <si>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</si>
  <si>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</si>
  <si>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</si>
  <si>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</si>
  <si>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</si>
  <si>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</si>
  <si>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</si>
  <si>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</si>
  <si>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</si>
  <si>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</si>
  <si>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</si>
  <si>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</si>
  <si>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</si>
  <si>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</si>
  <si>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</si>
  <si>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</si>
  <si>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</si>
  <si>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</si>
  <si>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</si>
  <si>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</si>
  <si>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</si>
  <si>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</si>
  <si>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</si>
  <si>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</si>
  <si>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</si>
  <si>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</si>
  <si>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</si>
  <si>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</si>
  <si>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</si>
  <si>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</si>
  <si>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</si>
  <si>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</si>
  <si>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</si>
  <si>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</si>
  <si>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</si>
  <si>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</si>
  <si>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</si>
  <si>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</si>
  <si>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</si>
  <si>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</si>
  <si>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</si>
  <si>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</si>
  <si>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</si>
  <si>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</si>
  <si>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</si>
  <si>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</si>
  <si>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</si>
  <si>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</si>
  <si>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</si>
  <si>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</si>
  <si>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</si>
  <si>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</si>
  <si>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</si>
  <si>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</si>
  <si>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</si>
  <si>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</si>
  <si>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</si>
  <si>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</si>
  <si>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</si>
  <si>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</si>
  <si>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</si>
  <si>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</si>
  <si>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</si>
  <si>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</si>
  <si>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</si>
  <si>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</si>
  <si>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</si>
  <si>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</si>
  <si>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</si>
  <si>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</si>
  <si>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</si>
  <si>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</si>
  <si>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</si>
  <si>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</si>
  <si>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</si>
  <si>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</si>
  <si>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</si>
  <si>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</si>
  <si>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</si>
  <si>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</si>
  <si>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</si>
  <si>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</si>
  <si>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</si>
  <si>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</si>
  <si>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</si>
  <si>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</si>
  <si>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</si>
  <si>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</si>
  <si>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</si>
  <si>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</si>
  <si>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</si>
  <si>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</si>
  <si>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</si>
  <si>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</si>
  <si>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</si>
  <si>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</si>
  <si>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</si>
  <si>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</si>
  <si>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</si>
  <si>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</si>
  <si>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</si>
  <si>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</si>
  <si>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</si>
  <si>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</si>
  <si>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</si>
  <si>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</si>
  <si>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</si>
  <si>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</si>
  <si>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</si>
  <si>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</si>
  <si>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</si>
  <si>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</si>
  <si>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</si>
  <si>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</si>
  <si>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</si>
  <si>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</si>
  <si>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</si>
  <si>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</si>
  <si>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</si>
  <si>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</si>
  <si>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</si>
  <si>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</si>
  <si>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</si>
  <si>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</si>
  <si>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</si>
  <si>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</si>
  <si>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</si>
  <si>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</si>
  <si>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</si>
  <si>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</si>
  <si>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</si>
  <si>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</si>
  <si>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</si>
  <si>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</si>
  <si>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</si>
  <si>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</si>
  <si>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</si>
  <si>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</si>
  <si>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</si>
  <si>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</si>
  <si>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</si>
  <si>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</si>
  <si>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</si>
  <si>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</si>
  <si>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</si>
  <si>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</si>
  <si>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</si>
  <si>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</si>
  <si>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</si>
  <si>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</si>
  <si>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</si>
  <si>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</si>
  <si>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</si>
  <si>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</si>
  <si>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</si>
  <si>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</si>
  <si>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</si>
  <si>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</si>
  <si>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</si>
  <si>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</si>
  <si>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</si>
  <si>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</si>
  <si>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</si>
  <si>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</si>
  <si>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</si>
  <si>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</si>
  <si>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</si>
  <si>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</si>
  <si>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</si>
  <si>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</si>
  <si>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</si>
  <si>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</si>
  <si>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</si>
  <si>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</si>
  <si>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</si>
  <si>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</si>
  <si>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</si>
  <si>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</si>
  <si>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</si>
  <si>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</si>
  <si>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</si>
  <si>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</si>
  <si>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</si>
  <si>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</si>
  <si>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</si>
  <si>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</si>
  <si>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</si>
  <si>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</si>
  <si>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</si>
  <si>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</si>
  <si>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</si>
  <si>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</si>
  <si>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</si>
  <si>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</si>
  <si>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</si>
  <si>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</si>
  <si>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</si>
  <si>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</si>
  <si>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</si>
  <si>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</si>
  <si>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</si>
  <si>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</si>
  <si>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</si>
  <si>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</si>
  <si>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</si>
  <si>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</si>
  <si>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</si>
  <si>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</si>
  <si>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</si>
  <si>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</si>
  <si>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</si>
  <si>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</si>
  <si>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</si>
  <si>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</si>
  <si>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</si>
  <si>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</si>
  <si>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</si>
  <si>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</si>
  <si>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</si>
  <si>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</si>
  <si>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</si>
  <si>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</si>
  <si>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</si>
  <si>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</si>
  <si>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</si>
  <si>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</si>
  <si>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</si>
  <si>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</si>
  <si>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</si>
  <si>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</si>
  <si>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</si>
  <si>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</si>
  <si>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</si>
  <si>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</si>
  <si>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</si>
  <si>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</si>
  <si>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</si>
  <si>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</si>
  <si>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</si>
  <si>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</si>
  <si>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</si>
  <si>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</si>
  <si>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</si>
  <si>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</si>
  <si>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</si>
  <si>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</si>
  <si>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</si>
  <si>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</si>
  <si>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</si>
  <si>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</si>
  <si>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</si>
  <si>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</si>
  <si>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</si>
  <si>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</si>
  <si>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</si>
  <si>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</si>
  <si>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</si>
  <si>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</si>
  <si>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</si>
  <si>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</si>
  <si>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</si>
  <si>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</si>
  <si>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</si>
  <si>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</si>
  <si>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</si>
  <si>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</si>
  <si>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</si>
  <si>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</si>
  <si>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</si>
  <si>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</si>
  <si>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</si>
  <si>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</si>
  <si>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</si>
  <si>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</si>
  <si>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</si>
  <si>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</si>
  <si>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</si>
  <si>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</si>
  <si>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</si>
  <si>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</si>
  <si>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</si>
  <si>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</si>
  <si>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</si>
  <si>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</si>
  <si>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</si>
  <si>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</si>
  <si>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</si>
  <si>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</si>
  <si>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</si>
  <si>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</si>
  <si>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</si>
  <si>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</si>
  <si>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</si>
  <si>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</si>
  <si>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</si>
  <si>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</si>
  <si>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</si>
  <si>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</si>
  <si>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</si>
  <si>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</si>
  <si>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</si>
  <si>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</si>
  <si>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</si>
  <si>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</si>
  <si>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</si>
  <si>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</si>
  <si>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</si>
  <si>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</si>
  <si>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</si>
  <si>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</si>
  <si>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</si>
  <si>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</si>
  <si>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</si>
  <si>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</si>
  <si>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</si>
  <si>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</si>
  <si>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</si>
  <si>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</si>
  <si>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</si>
  <si>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</si>
  <si>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</si>
  <si>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</si>
  <si>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</si>
  <si>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</si>
  <si>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</si>
  <si>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</si>
  <si>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</si>
  <si>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</si>
  <si>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</si>
  <si>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</si>
  <si>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</si>
  <si>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</si>
  <si>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</si>
  <si>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</si>
  <si>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</si>
  <si>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</si>
  <si>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</si>
  <si>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</si>
  <si>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</si>
  <si>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</si>
  <si>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</si>
  <si>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</si>
  <si>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</si>
  <si>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</si>
  <si>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</si>
  <si>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</si>
  <si>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</si>
  <si>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</si>
  <si>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</si>
  <si>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</si>
  <si>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</si>
  <si>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</si>
  <si>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</si>
  <si>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</si>
  <si>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</si>
  <si>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</si>
  <si>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</si>
  <si>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</si>
  <si>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</si>
  <si>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</si>
  <si>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</si>
  <si>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</si>
  <si>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</si>
  <si>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</si>
  <si>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</si>
  <si>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</si>
  <si>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</si>
  <si>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</si>
  <si>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</si>
  <si>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</si>
  <si>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</si>
  <si>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</si>
  <si>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</si>
  <si>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</si>
  <si>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</si>
  <si>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</si>
  <si>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</si>
  <si>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</si>
  <si>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</si>
  <si>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</si>
  <si>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</si>
  <si>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</si>
  <si>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</si>
  <si>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</si>
  <si>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</si>
  <si>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</si>
  <si>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</si>
  <si>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</si>
  <si>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</si>
  <si>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</si>
  <si>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</si>
  <si>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</si>
  <si>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</si>
  <si>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</si>
  <si>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</si>
  <si>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</si>
  <si>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</si>
  <si>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</si>
  <si>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</si>
  <si>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</si>
  <si>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</si>
  <si>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</si>
  <si>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</si>
  <si>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</si>
  <si>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</si>
  <si>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</si>
  <si>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</si>
  <si>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</si>
  <si>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</si>
  <si>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</si>
  <si>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</si>
  <si>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</si>
  <si>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</si>
  <si>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</si>
  <si>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</si>
  <si>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</si>
  <si>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</si>
  <si>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</si>
  <si>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</si>
  <si>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</si>
  <si>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</si>
  <si>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</si>
  <si>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</si>
  <si>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</si>
  <si>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</si>
  <si>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</si>
  <si>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</si>
  <si>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</si>
  <si>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</si>
  <si>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</si>
  <si>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</si>
  <si>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</si>
  <si>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</si>
  <si>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</si>
  <si>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</si>
  <si>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</si>
  <si>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</si>
  <si>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</si>
  <si>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</si>
  <si>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</si>
  <si>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</si>
  <si>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</si>
  <si>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</si>
  <si>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</si>
  <si>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</si>
  <si>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</si>
  <si>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</si>
  <si>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</si>
  <si>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</si>
  <si>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</si>
  <si>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</si>
  <si>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</si>
  <si>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</si>
  <si>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</si>
  <si>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</si>
  <si>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</si>
  <si>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</si>
  <si>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</si>
  <si>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</si>
  <si>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</si>
  <si>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</si>
  <si>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</si>
  <si>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</si>
  <si>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</si>
  <si>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</si>
  <si>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</si>
  <si>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</si>
  <si>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</si>
  <si>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</si>
  <si>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</si>
  <si>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</si>
  <si>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</si>
  <si>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</si>
  <si>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</si>
  <si>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</si>
  <si>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</si>
  <si>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</si>
  <si>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</si>
  <si>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</si>
  <si>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</si>
  <si>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</si>
  <si>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</si>
  <si>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</si>
  <si>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</si>
  <si>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</si>
  <si>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</si>
  <si>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</si>
  <si>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</si>
  <si>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</si>
  <si>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</si>
  <si>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</si>
  <si>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</si>
  <si>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</si>
  <si>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</si>
  <si>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</si>
  <si>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</si>
  <si>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</si>
  <si>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</si>
  <si>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</si>
  <si>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</si>
  <si>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</si>
  <si>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</si>
  <si>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</si>
  <si>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</si>
  <si>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</si>
  <si>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</si>
  <si>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</si>
  <si>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</si>
  <si>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</si>
  <si>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</si>
  <si>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</si>
  <si>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</si>
  <si>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</si>
  <si>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</si>
  <si>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</si>
  <si>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</si>
  <si>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</si>
  <si>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</si>
  <si>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</si>
  <si>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</si>
  <si>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</si>
  <si>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</si>
  <si>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</si>
  <si>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</si>
  <si>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</si>
  <si>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</si>
  <si>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</si>
  <si>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</si>
  <si>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</si>
  <si>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</si>
  <si>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</si>
  <si>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</si>
  <si>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</si>
  <si>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</si>
  <si>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</si>
  <si>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</si>
  <si>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</si>
  <si>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</si>
  <si>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</si>
  <si>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</si>
  <si>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</si>
  <si>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</si>
  <si>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</si>
  <si>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</si>
  <si>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</si>
  <si>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</si>
  <si>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</si>
  <si>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</si>
  <si>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</si>
  <si>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</si>
  <si>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</si>
  <si>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</si>
  <si>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</si>
  <si>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</si>
  <si>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</si>
  <si>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</si>
  <si>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</si>
  <si>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</si>
  <si>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</si>
  <si>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</si>
  <si>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</si>
  <si>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</si>
  <si>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</si>
  <si>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</si>
  <si>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</si>
  <si>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</si>
  <si>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</si>
  <si>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</si>
  <si>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</si>
  <si>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</si>
  <si>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</si>
  <si>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</si>
  <si>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</si>
  <si>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</si>
  <si>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</si>
  <si>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</si>
  <si>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</si>
  <si>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</si>
  <si>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</si>
  <si>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</si>
  <si>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</si>
  <si>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</si>
  <si>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</si>
  <si>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</si>
  <si>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</si>
  <si>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</si>
  <si>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</si>
  <si>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</si>
  <si>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</si>
  <si>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</si>
  <si>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</si>
  <si>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</si>
  <si>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</si>
  <si>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</si>
  <si>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</si>
  <si>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</si>
  <si>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</si>
  <si>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</si>
  <si>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</si>
  <si>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</si>
  <si>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</si>
  <si>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</si>
  <si>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</si>
  <si>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</si>
  <si>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</si>
  <si>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</si>
  <si>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</si>
  <si>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</si>
  <si>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</si>
  <si>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</si>
  <si>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</si>
  <si>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</si>
  <si>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</si>
  <si>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</si>
  <si>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</si>
  <si>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</si>
  <si>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</si>
  <si>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</si>
  <si>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</si>
  <si>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</si>
  <si>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</si>
  <si>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</si>
  <si>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</si>
  <si>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</si>
  <si>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</si>
  <si>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</si>
  <si>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</si>
  <si>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</si>
  <si>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</si>
  <si>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</si>
  <si>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</si>
  <si>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</si>
  <si>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</si>
  <si>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</si>
  <si>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</si>
  <si>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</si>
  <si>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</si>
  <si>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</si>
  <si>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</si>
  <si>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</si>
  <si>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</si>
  <si>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</si>
  <si>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</si>
  <si>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</si>
  <si>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</si>
  <si>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</si>
  <si>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</si>
  <si>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</si>
  <si>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</si>
  <si>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</si>
  <si>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</si>
  <si>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</si>
  <si>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</si>
  <si>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</si>
  <si>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</si>
  <si>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</si>
  <si>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</si>
  <si>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</si>
  <si>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</si>
  <si>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</si>
  <si>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</si>
  <si>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</si>
  <si>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</si>
  <si>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</si>
  <si>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</si>
  <si>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</si>
  <si>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</si>
  <si>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</si>
  <si>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</si>
  <si>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</si>
  <si>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</si>
  <si>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</si>
  <si>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</si>
  <si>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</si>
  <si>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</si>
  <si>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</si>
  <si>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</si>
  <si>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</si>
  <si>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</si>
  <si>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</si>
  <si>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</si>
  <si>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</si>
  <si>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</si>
  <si>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</si>
  <si>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</si>
  <si>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</si>
  <si>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</si>
  <si>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</si>
  <si>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</si>
  <si>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</si>
  <si>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</si>
  <si>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</si>
  <si>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</si>
  <si>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</si>
  <si>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</si>
  <si>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</si>
  <si>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</si>
  <si>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</si>
  <si>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</si>
  <si>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</si>
  <si>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</si>
  <si>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</si>
  <si>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</si>
  <si>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</si>
  <si>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</si>
  <si>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</si>
  <si>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</si>
  <si>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</si>
  <si>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</si>
  <si>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</si>
  <si>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</si>
  <si>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</si>
  <si>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</si>
  <si>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</si>
  <si>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</si>
  <si>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</si>
  <si>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</si>
  <si>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</si>
  <si>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</si>
  <si>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</si>
  <si>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</si>
  <si>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</si>
  <si>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</si>
  <si>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</si>
  <si>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</si>
  <si>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</si>
  <si>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</si>
  <si>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</si>
  <si>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</si>
  <si>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</si>
  <si>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</si>
  <si>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</si>
  <si>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</si>
  <si>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</si>
  <si>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</si>
  <si>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</si>
  <si>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</si>
  <si>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</si>
  <si>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</si>
  <si>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</si>
  <si>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</si>
  <si>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</si>
  <si>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</si>
  <si>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</si>
  <si>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</si>
  <si>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</si>
  <si>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</si>
  <si>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</si>
  <si>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</si>
  <si>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</si>
  <si>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</si>
  <si>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</si>
  <si>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</si>
  <si>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</si>
  <si>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</si>
  <si>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</si>
  <si>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</si>
  <si>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</si>
  <si>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</si>
  <si>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</si>
  <si>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</si>
  <si>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</si>
  <si>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</si>
  <si>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</si>
  <si>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</si>
  <si>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</si>
  <si>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</si>
  <si>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</si>
  <si>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</si>
  <si>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</si>
  <si>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</si>
  <si>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</si>
  <si>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</si>
  <si>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</si>
  <si>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</si>
  <si>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</si>
  <si>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</si>
  <si>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</si>
  <si>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</si>
  <si>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</si>
  <si>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</si>
  <si>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</si>
  <si>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</si>
  <si>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</si>
  <si>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</si>
  <si>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</si>
  <si>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</si>
  <si>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</si>
  <si>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</si>
  <si>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</si>
  <si>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</si>
  <si>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</si>
  <si>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</si>
  <si>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</si>
  <si>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</si>
  <si>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</si>
  <si>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</si>
  <si>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</si>
  <si>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</si>
  <si>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</si>
  <si>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</si>
  <si>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</si>
  <si>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</si>
  <si>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</si>
  <si>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</si>
  <si>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</si>
  <si>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</si>
  <si>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</si>
  <si>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</si>
  <si>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</si>
  <si>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</si>
  <si>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</si>
  <si>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</si>
  <si>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</si>
  <si>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</si>
  <si>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</si>
  <si>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</si>
  <si>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</si>
  <si>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</si>
  <si>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</si>
  <si>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</si>
  <si>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</si>
  <si>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</si>
  <si>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</si>
  <si>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</si>
  <si>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</si>
  <si>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</si>
  <si>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</si>
  <si>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</si>
  <si>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</si>
  <si>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</si>
  <si>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</si>
  <si>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</si>
  <si>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</si>
  <si>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</si>
  <si>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</si>
  <si>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</si>
  <si>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</si>
  <si>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</si>
  <si>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</si>
  <si>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</si>
  <si>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</si>
  <si>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</si>
  <si>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</si>
  <si>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</si>
  <si>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</si>
  <si>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</si>
  <si>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</si>
  <si>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</si>
  <si>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</si>
  <si>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</si>
  <si>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</si>
  <si>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</si>
  <si>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</si>
  <si>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</si>
  <si>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</si>
  <si>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</si>
  <si>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</si>
  <si>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</si>
  <si>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</si>
  <si>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</si>
  <si>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</si>
  <si>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</si>
  <si>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</si>
  <si>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</si>
  <si>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</si>
  <si>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</si>
  <si>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</si>
  <si>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</si>
  <si>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</si>
  <si>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</si>
  <si>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</si>
  <si>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</si>
  <si>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</si>
  <si>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</si>
  <si>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</si>
  <si>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</si>
  <si>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</si>
  <si>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</si>
  <si>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</si>
  <si>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</si>
  <si>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</si>
  <si>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</si>
  <si>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</si>
  <si>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</si>
  <si>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</si>
  <si>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</si>
  <si>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</si>
  <si>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</si>
  <si>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</si>
  <si>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</si>
  <si>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</si>
  <si>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</si>
  <si>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</si>
  <si>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</si>
  <si>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</si>
  <si>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</si>
  <si>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</si>
  <si>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</si>
  <si>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</si>
  <si>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</si>
  <si>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</si>
  <si>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</si>
  <si>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</si>
  <si>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</si>
  <si>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</si>
  <si>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</si>
  <si>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</si>
  <si>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</si>
  <si>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</si>
  <si>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</si>
  <si>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</si>
  <si>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</si>
  <si>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</si>
  <si>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</si>
  <si>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</si>
  <si>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</si>
  <si>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</si>
  <si>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</si>
  <si>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</si>
  <si>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</si>
  <si>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</si>
  <si>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</si>
  <si>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</si>
  <si>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</si>
  <si>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</si>
  <si>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</si>
  <si>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</si>
  <si>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</si>
  <si>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</si>
  <si>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</si>
  <si>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</si>
  <si>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</si>
  <si>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</si>
  <si>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</si>
  <si>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</si>
  <si>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</si>
  <si>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</si>
  <si>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</si>
  <si>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</si>
  <si>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</si>
  <si>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</si>
  <si>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</si>
  <si>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</si>
  <si>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</si>
  <si>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</si>
  <si>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</si>
  <si>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</si>
  <si>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</si>
  <si>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</si>
  <si>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</si>
  <si>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</si>
  <si>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</si>
  <si>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</si>
  <si>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</si>
  <si>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</si>
  <si>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</si>
  <si>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</si>
  <si>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</si>
  <si>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</si>
  <si>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</si>
  <si>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</si>
  <si>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</si>
  <si>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</si>
  <si>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</si>
  <si>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</si>
  <si>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</si>
  <si>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</si>
  <si>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</si>
  <si>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</si>
  <si>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</si>
  <si>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</si>
  <si>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</si>
  <si>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</si>
  <si>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</si>
  <si>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</si>
  <si>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</si>
  <si>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</si>
  <si>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</si>
  <si>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</si>
  <si>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</si>
  <si>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</si>
  <si>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</si>
  <si>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</si>
  <si>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</si>
  <si>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</si>
  <si>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</si>
  <si>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</si>
  <si>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</si>
  <si>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</si>
  <si>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</si>
  <si>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</si>
  <si>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</si>
  <si>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</si>
  <si>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</si>
  <si>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</si>
  <si>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</si>
  <si>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</si>
  <si>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</si>
  <si>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</si>
  <si>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</si>
  <si>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</si>
  <si>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</si>
  <si>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</si>
  <si>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</si>
  <si>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</si>
  <si>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</si>
  <si>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</si>
  <si>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</si>
  <si>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</si>
  <si>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</si>
  <si>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</si>
  <si>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</si>
  <si>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</si>
  <si>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</si>
  <si>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</si>
  <si>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</si>
  <si>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</si>
  <si>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</si>
  <si>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</si>
  <si>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</si>
  <si>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</si>
  <si>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</si>
  <si>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</si>
  <si>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</si>
  <si>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</si>
  <si>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</si>
  <si>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</si>
  <si>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</si>
  <si>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</si>
  <si>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</si>
  <si>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</si>
  <si>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</si>
  <si>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</si>
  <si>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</si>
  <si>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</si>
  <si>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</si>
  <si>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</si>
  <si>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</si>
  <si>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</si>
  <si>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</si>
  <si>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</si>
  <si>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</si>
  <si>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</si>
  <si>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</si>
  <si>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</si>
  <si>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</si>
  <si>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</si>
  <si>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</si>
  <si>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</si>
  <si>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</si>
  <si>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</si>
  <si>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</si>
  <si>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</si>
  <si>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</si>
  <si>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</si>
  <si>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</si>
  <si>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</si>
  <si>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</si>
  <si>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</si>
  <si>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</si>
  <si>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</si>
  <si>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</si>
  <si>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</si>
  <si>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</si>
  <si>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</si>
  <si>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</si>
  <si>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</si>
  <si>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</si>
  <si>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</si>
  <si>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</si>
  <si>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</si>
  <si>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</si>
  <si>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</si>
  <si>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</si>
  <si>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</si>
  <si>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</si>
  <si>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</si>
  <si>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</si>
  <si>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</si>
  <si>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</si>
  <si>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</si>
  <si>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</si>
  <si>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</si>
  <si>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</si>
  <si>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</si>
  <si>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</si>
  <si>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</si>
  <si>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</si>
  <si>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</si>
  <si>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</si>
  <si>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</si>
  <si>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</si>
  <si>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</si>
  <si>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</si>
  <si>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</si>
  <si>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</si>
  <si>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</si>
  <si>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</si>
  <si>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</si>
  <si>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</si>
  <si>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</si>
  <si>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</si>
  <si>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</si>
  <si>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</si>
  <si>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</si>
  <si>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</si>
  <si>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</si>
  <si>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</si>
  <si>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</si>
  <si>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</si>
  <si>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</si>
  <si>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</si>
  <si>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</si>
  <si>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</si>
  <si>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</si>
  <si>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</si>
  <si>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</si>
  <si>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</si>
  <si>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</si>
  <si>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</si>
  <si>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</si>
  <si>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</si>
  <si>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</si>
  <si>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</si>
  <si>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</si>
  <si>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</si>
  <si>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</si>
  <si>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</si>
  <si>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</si>
  <si>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</si>
  <si>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</si>
  <si>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</si>
  <si>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</si>
  <si>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</si>
  <si>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</si>
  <si>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</si>
  <si>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</si>
  <si>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</si>
  <si>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</si>
  <si>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</si>
  <si>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</si>
  <si>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</si>
  <si>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</si>
  <si>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</si>
  <si>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</si>
  <si>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</si>
  <si>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</si>
  <si>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</si>
  <si>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</si>
  <si>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</si>
  <si>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</si>
  <si>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</si>
  <si>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</si>
  <si>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</si>
  <si>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</si>
  <si>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</si>
  <si>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</si>
  <si>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</si>
  <si>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</si>
  <si>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</si>
  <si>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</si>
  <si>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</si>
  <si>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</si>
  <si>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</si>
  <si>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</si>
  <si>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</si>
  <si>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</si>
  <si>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</si>
  <si>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</si>
  <si>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</si>
  <si>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</si>
  <si>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</si>
  <si>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</si>
  <si>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</si>
  <si>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</si>
  <si>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</si>
  <si>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</si>
  <si>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</si>
  <si>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</si>
  <si>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</si>
  <si>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</si>
  <si>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</si>
  <si>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</si>
  <si>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</si>
  <si>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</si>
  <si>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</si>
  <si>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</si>
  <si>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</si>
  <si>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</si>
  <si>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</si>
  <si>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</si>
  <si>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</si>
  <si>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</si>
  <si>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</si>
  <si>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</si>
  <si>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</si>
  <si>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</si>
  <si>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</si>
  <si>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</si>
  <si>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</si>
  <si>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</si>
  <si>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</si>
  <si>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</si>
  <si>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</si>
  <si>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</si>
  <si>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</si>
  <si>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</si>
  <si>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</si>
  <si>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</si>
  <si>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</si>
  <si>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</si>
  <si>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</si>
  <si>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</si>
  <si>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</si>
  <si>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</si>
  <si>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</si>
  <si>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</si>
  <si>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</si>
  <si>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</si>
  <si>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</si>
  <si>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</si>
  <si>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</si>
  <si>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</si>
  <si>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</si>
  <si>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</si>
  <si>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</si>
  <si>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</si>
  <si>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</si>
  <si>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</si>
  <si>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</si>
  <si>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</si>
  <si>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</si>
  <si>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</si>
  <si>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</si>
  <si>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</si>
  <si>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</si>
  <si>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</si>
  <si>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</si>
  <si>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</si>
  <si>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</si>
  <si>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</si>
  <si>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</si>
  <si>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</si>
  <si>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</si>
  <si>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</si>
  <si>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</si>
  <si>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</si>
  <si>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</si>
  <si>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</si>
  <si>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</si>
  <si>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</si>
  <si>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</si>
  <si>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</si>
  <si>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</si>
  <si>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</si>
  <si>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</si>
  <si>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</si>
  <si>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</si>
  <si>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</si>
  <si>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</si>
  <si>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</si>
  <si>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</si>
  <si>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</si>
  <si>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</si>
  <si>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</si>
  <si>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</si>
  <si>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</si>
  <si>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</si>
  <si>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</si>
  <si>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</si>
  <si>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</si>
  <si>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</si>
  <si>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</si>
  <si>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</si>
  <si>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</si>
  <si>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</si>
  <si>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</si>
  <si>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</si>
  <si>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</si>
  <si>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</si>
  <si>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</si>
  <si>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</si>
  <si>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</si>
  <si>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</si>
  <si>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</si>
  <si>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</si>
  <si>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</si>
  <si>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</si>
  <si>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</si>
  <si>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</si>
  <si>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</si>
  <si>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</si>
  <si>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</si>
  <si>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</si>
  <si>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</si>
  <si>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</si>
  <si>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</si>
  <si>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</si>
  <si>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</si>
  <si>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</si>
  <si>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</si>
  <si>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</si>
  <si>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</si>
  <si>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</si>
  <si>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</si>
  <si>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</si>
  <si>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</si>
  <si>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</si>
  <si>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</si>
  <si>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</si>
  <si>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</si>
  <si>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</si>
  <si>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</si>
  <si>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</si>
  <si>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</si>
  <si>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</si>
  <si>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</si>
  <si>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</si>
  <si>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</si>
  <si>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</si>
  <si>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</si>
  <si>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</si>
  <si>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</si>
  <si>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</si>
  <si>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</si>
  <si>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</si>
  <si>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</si>
  <si>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</si>
  <si>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</si>
  <si>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</si>
  <si>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</si>
  <si>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</si>
  <si>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</si>
  <si>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</si>
  <si>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</si>
  <si>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</si>
  <si>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</si>
  <si>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</si>
  <si>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</si>
  <si>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</si>
  <si>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</si>
  <si>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</si>
  <si>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</si>
  <si>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</si>
  <si>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</si>
  <si>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</si>
  <si>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</si>
  <si>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</si>
  <si>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</si>
  <si>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</si>
  <si>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</si>
  <si>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</si>
  <si>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</si>
  <si>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</si>
  <si>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</si>
  <si>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</si>
  <si>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</si>
  <si>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</si>
  <si>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</si>
  <si>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</si>
  <si>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</si>
  <si>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</si>
  <si>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</si>
  <si>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</si>
  <si>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</si>
  <si>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</si>
  <si>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</si>
  <si>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</si>
  <si>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</si>
  <si>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</si>
  <si>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</si>
  <si>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</si>
  <si>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</si>
  <si>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</si>
  <si>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</si>
  <si>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</si>
  <si>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</si>
  <si>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</si>
  <si>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</si>
  <si>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</si>
  <si>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</si>
  <si>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</si>
  <si>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</si>
  <si>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</si>
  <si>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</si>
  <si>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</si>
  <si>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</si>
  <si>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</si>
  <si>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</si>
  <si>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</si>
  <si>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</si>
  <si>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</si>
  <si>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</si>
  <si>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</si>
  <si>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</si>
  <si>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</si>
  <si>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</si>
  <si>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</si>
  <si>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</si>
  <si>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</si>
  <si>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</si>
  <si>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</si>
  <si>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</si>
  <si>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</si>
  <si>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</si>
  <si>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</si>
  <si>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</si>
  <si>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</si>
  <si>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</si>
  <si>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</si>
  <si>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</si>
  <si>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</si>
  <si>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</si>
  <si>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</si>
  <si>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</si>
  <si>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</si>
  <si>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</si>
  <si>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</si>
  <si>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</si>
  <si>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</si>
  <si>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</si>
  <si>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</si>
  <si>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</si>
  <si>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</si>
  <si>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</si>
  <si>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</si>
  <si>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</si>
  <si>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</si>
  <si>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</si>
  <si>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</si>
  <si>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</si>
  <si>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</si>
  <si>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</si>
  <si>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</si>
  <si>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</si>
  <si>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</si>
  <si>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</si>
  <si>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</si>
  <si>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</si>
  <si>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</si>
  <si>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</si>
  <si>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</si>
  <si>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</si>
  <si>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</si>
  <si>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</si>
  <si>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</si>
  <si>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</si>
  <si>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</si>
  <si>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</si>
  <si>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</si>
  <si>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</si>
  <si>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</si>
  <si>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</si>
  <si>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</si>
  <si>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</si>
  <si>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</si>
  <si>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</si>
  <si>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</si>
  <si>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</si>
  <si>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</si>
  <si>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</si>
  <si>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</si>
  <si>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</si>
  <si>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</si>
  <si>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</si>
  <si>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</si>
  <si>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</si>
  <si>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</si>
  <si>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</si>
  <si>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</si>
  <si>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</si>
  <si>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</si>
  <si>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</si>
  <si>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</si>
  <si>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</si>
  <si>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</si>
  <si>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</si>
  <si>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</si>
  <si>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</si>
  <si>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</si>
  <si>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</si>
  <si>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</si>
  <si>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</si>
  <si>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</si>
  <si>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</si>
  <si>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</si>
  <si>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</si>
  <si>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</si>
  <si>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</si>
  <si>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</si>
  <si>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</si>
  <si>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</si>
  <si>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</si>
  <si>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</si>
  <si>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</si>
  <si>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</si>
  <si>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</si>
  <si>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</si>
  <si>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</si>
  <si>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</si>
  <si>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</si>
  <si>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</si>
  <si>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</si>
  <si>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</si>
  <si>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</si>
  <si>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</si>
  <si>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</si>
  <si>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</si>
  <si>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</si>
  <si>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</si>
  <si>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</si>
  <si>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</si>
  <si>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</si>
  <si>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</si>
  <si>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</si>
  <si>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</si>
  <si>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</si>
  <si>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</si>
  <si>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</si>
  <si>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</si>
  <si>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</si>
  <si>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</si>
  <si>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</si>
  <si>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</si>
  <si>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</si>
  <si>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</si>
  <si>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</si>
  <si>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</si>
  <si>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</si>
  <si>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</si>
  <si>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</si>
  <si>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</si>
  <si>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</si>
  <si>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</si>
  <si>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</si>
  <si>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</si>
  <si>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</si>
  <si>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</si>
  <si>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</si>
  <si>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</si>
  <si>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</si>
  <si>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</si>
  <si>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</si>
  <si>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</si>
  <si>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</si>
  <si>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</si>
  <si>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</si>
  <si>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</si>
  <si>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</si>
  <si>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</si>
  <si>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</si>
  <si>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</si>
  <si>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</si>
  <si>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</si>
  <si>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</si>
  <si>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</si>
  <si>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</si>
  <si>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</si>
  <si>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</si>
  <si>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</si>
  <si>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</si>
  <si>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</si>
  <si>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</si>
  <si>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</si>
  <si>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</si>
  <si>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</si>
  <si>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</si>
  <si>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</si>
  <si>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</si>
  <si>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</si>
  <si>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</si>
  <si>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</si>
  <si>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</si>
  <si>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</si>
  <si>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</si>
  <si>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</si>
  <si>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</si>
  <si>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</si>
  <si>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</si>
  <si>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</si>
  <si>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</si>
  <si>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</si>
  <si>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</si>
  <si>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</si>
  <si>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</si>
  <si>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</si>
  <si>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</si>
  <si>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</si>
  <si>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</si>
  <si>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</si>
  <si>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</si>
  <si>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</si>
  <si>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</si>
  <si>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</si>
  <si>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</si>
  <si>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</si>
  <si>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</si>
  <si>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</si>
  <si>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</si>
  <si>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</si>
  <si>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</si>
  <si>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</si>
  <si>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</si>
  <si>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</si>
  <si>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</si>
  <si>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</si>
  <si>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</si>
  <si>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</si>
  <si>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</si>
  <si>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</si>
  <si>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</si>
  <si>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</si>
  <si>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</si>
  <si>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</si>
  <si>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</si>
  <si>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</si>
  <si>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</si>
  <si>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</si>
  <si>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</si>
  <si>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</si>
  <si>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</si>
  <si>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</si>
  <si>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</si>
  <si>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</si>
  <si>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</si>
  <si>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</si>
  <si>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</si>
  <si>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</si>
  <si>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</si>
  <si>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</si>
  <si>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</si>
  <si>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</si>
  <si>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</si>
  <si>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</si>
  <si>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</si>
  <si>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</si>
  <si>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</si>
  <si>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</si>
  <si>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</si>
  <si>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</si>
  <si>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</si>
  <si>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</si>
  <si>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</si>
  <si>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</si>
  <si>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</si>
  <si>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</si>
  <si>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</si>
  <si>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</si>
  <si>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</si>
  <si>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</si>
  <si>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</si>
  <si>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</si>
  <si>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</si>
  <si>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</si>
  <si>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</si>
  <si>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</si>
  <si>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</si>
  <si>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</si>
  <si>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</si>
  <si>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</si>
  <si>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</si>
  <si>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</si>
  <si>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</si>
  <si>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</si>
  <si>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</si>
  <si>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</si>
  <si>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</si>
  <si>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</si>
  <si>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</si>
  <si>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</si>
  <si>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</si>
  <si>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</si>
  <si>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</si>
  <si>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</si>
  <si>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</si>
  <si>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</si>
  <si>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</si>
  <si>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</si>
  <si>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</si>
  <si>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</si>
  <si>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</si>
  <si>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</si>
  <si>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</si>
  <si>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</si>
  <si>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</si>
  <si>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</si>
  <si>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</si>
  <si>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</si>
  <si>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</si>
  <si>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</si>
  <si>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</si>
  <si>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</si>
  <si>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</si>
  <si>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</si>
  <si>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</si>
  <si>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</si>
  <si>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</si>
  <si>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</si>
  <si>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</si>
  <si>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</si>
  <si>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</si>
  <si>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</si>
  <si>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</si>
  <si>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</si>
  <si>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</si>
  <si>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</si>
  <si>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</si>
  <si>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</si>
  <si>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</si>
  <si>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</si>
  <si>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</si>
  <si>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</si>
  <si>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</si>
  <si>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</si>
  <si>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</si>
  <si>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</si>
  <si>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</si>
  <si>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</si>
  <si>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</si>
  <si>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</si>
  <si>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</si>
  <si>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</si>
  <si>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</si>
  <si>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</si>
  <si>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</si>
  <si>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</si>
  <si>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</si>
  <si>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</si>
  <si>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</si>
  <si>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</si>
  <si>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</si>
  <si>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</si>
  <si>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</si>
  <si>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</si>
  <si>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</si>
  <si>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</si>
  <si>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</si>
  <si>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</si>
  <si>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</si>
  <si>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</si>
  <si>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</si>
  <si>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</si>
  <si>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</si>
  <si>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</si>
  <si>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</si>
  <si>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</si>
  <si>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</si>
  <si>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</si>
  <si>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</si>
  <si>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</si>
  <si>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</si>
  <si>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</si>
  <si>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</si>
  <si>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</si>
  <si>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</si>
  <si>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</si>
  <si>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</si>
  <si>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</si>
  <si>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</si>
  <si>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</si>
  <si>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</si>
  <si>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</si>
  <si>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</si>
  <si>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</si>
  <si>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</si>
  <si>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</si>
  <si>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</si>
  <si>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</si>
  <si>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</si>
  <si>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</si>
  <si>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</si>
  <si>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</si>
  <si>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</si>
  <si>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</si>
  <si>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</si>
  <si>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</si>
  <si>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</si>
  <si>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</si>
  <si>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</si>
  <si>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</si>
  <si>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</si>
  <si>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</si>
  <si>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</si>
  <si>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</si>
  <si>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</si>
  <si>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</si>
  <si>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</si>
  <si>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</si>
  <si>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</si>
  <si>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</si>
  <si>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</si>
  <si>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</si>
  <si>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</si>
  <si>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</si>
  <si>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</si>
  <si>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</si>
  <si>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</si>
  <si>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</si>
  <si>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</si>
  <si>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</si>
  <si>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</si>
  <si>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</si>
  <si>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</si>
  <si>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</si>
  <si>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</si>
  <si>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</si>
  <si>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</si>
  <si>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</si>
  <si>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</si>
  <si>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</si>
  <si>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</si>
  <si>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</si>
  <si>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</si>
  <si>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</si>
  <si>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</si>
  <si>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</si>
  <si>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</si>
  <si>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</si>
  <si>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</si>
  <si>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</si>
  <si>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</si>
  <si>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</si>
  <si>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</si>
  <si>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</si>
  <si>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</si>
  <si>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</si>
  <si>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</si>
  <si>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</si>
  <si>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</si>
  <si>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</si>
  <si>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</si>
  <si>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</si>
  <si>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</si>
  <si>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</si>
  <si>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</si>
  <si>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</si>
  <si>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</si>
  <si>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</si>
  <si>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</si>
  <si>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</si>
  <si>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</si>
  <si>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</si>
  <si>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</si>
  <si>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</si>
  <si>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</si>
  <si>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</si>
  <si>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</si>
  <si>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</si>
  <si>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</si>
  <si>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</si>
  <si>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</si>
  <si>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</si>
  <si>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</si>
  <si>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</si>
  <si>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</si>
  <si>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</si>
  <si>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</si>
  <si>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</si>
  <si>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</si>
  <si>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</si>
  <si>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</si>
  <si>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</si>
  <si>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</si>
  <si>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</si>
  <si>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</si>
  <si>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</si>
  <si>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</si>
  <si>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</si>
  <si>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</si>
  <si>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</si>
  <si>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</si>
  <si>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</si>
  <si>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</si>
  <si>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</si>
  <si>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</si>
  <si>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</si>
  <si>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</si>
  <si>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</si>
  <si>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</si>
  <si>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</si>
  <si>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</si>
  <si>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</si>
  <si>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</si>
  <si>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</si>
  <si>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</si>
  <si>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</si>
  <si>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</si>
  <si>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</si>
  <si>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</si>
  <si>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</si>
  <si>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</si>
  <si>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</si>
  <si>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</si>
  <si>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</si>
  <si>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</si>
  <si>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</si>
  <si>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</si>
  <si>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</si>
  <si>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</si>
  <si>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</si>
  <si>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</si>
  <si>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</si>
  <si>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</si>
  <si>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</si>
  <si>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</si>
  <si>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</si>
  <si>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</si>
  <si>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</si>
  <si>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</si>
  <si>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</si>
  <si>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</si>
  <si>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</si>
  <si>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</si>
  <si>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</si>
  <si>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</si>
  <si>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</si>
  <si>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</si>
  <si>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</si>
  <si>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</si>
  <si>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</si>
  <si>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</si>
  <si>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</si>
  <si>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</si>
  <si>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</si>
  <si>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</si>
  <si>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</si>
  <si>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</si>
  <si>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</si>
  <si>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</si>
  <si>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</si>
  <si>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</si>
  <si>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</si>
  <si>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</si>
  <si>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</si>
  <si>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</si>
  <si>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</si>
  <si>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</si>
  <si>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</si>
  <si>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</si>
  <si>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</si>
  <si>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</si>
  <si>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</si>
  <si>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</si>
  <si>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</si>
  <si>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</si>
  <si>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</si>
  <si>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</si>
  <si>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</si>
  <si>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</si>
  <si>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</si>
  <si>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</si>
  <si>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</si>
  <si>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</si>
  <si>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</si>
  <si>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</si>
  <si>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</si>
  <si>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</si>
  <si>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</si>
  <si>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</si>
  <si>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</si>
  <si>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</si>
  <si>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</si>
  <si>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</si>
  <si>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</si>
  <si>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</si>
  <si>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</si>
  <si>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</si>
  <si>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</si>
  <si>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</si>
  <si>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</si>
  <si>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</si>
  <si>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</si>
  <si>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</si>
  <si>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</si>
  <si>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</si>
  <si>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</si>
  <si>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</si>
  <si>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</si>
  <si>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</si>
  <si>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</si>
  <si>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</si>
  <si>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</si>
  <si>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</si>
  <si>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</si>
  <si>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</si>
  <si>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</si>
  <si>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</si>
  <si>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</si>
  <si>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</si>
  <si>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</si>
  <si>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</si>
  <si>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</si>
  <si>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</si>
  <si>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</si>
  <si>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</si>
  <si>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</si>
  <si>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</si>
  <si>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</si>
  <si>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</si>
  <si>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</si>
  <si>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</si>
  <si>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</si>
  <si>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</si>
  <si>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</si>
  <si>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</si>
  <si>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</si>
  <si>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</si>
  <si>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</si>
  <si>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</si>
  <si>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</si>
  <si>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</si>
  <si>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</si>
  <si>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</si>
  <si>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</si>
  <si>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</si>
  <si>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</si>
  <si>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</si>
  <si>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</si>
  <si>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</si>
  <si>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</si>
  <si>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</si>
  <si>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</si>
  <si>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</si>
  <si>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</si>
  <si>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</si>
  <si>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</si>
  <si>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</si>
  <si>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</si>
  <si>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</si>
  <si>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</si>
  <si>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</si>
  <si>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</si>
  <si>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</si>
  <si>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</si>
  <si>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</si>
  <si>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</si>
  <si>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</si>
  <si>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</si>
  <si>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</si>
  <si>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</si>
  <si>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</si>
  <si>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</si>
  <si>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</si>
  <si>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</si>
  <si>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</si>
  <si>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</si>
  <si>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</si>
  <si>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</si>
  <si>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</si>
  <si>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</si>
  <si>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</si>
  <si>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</si>
  <si>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</si>
  <si>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</si>
  <si>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</si>
  <si>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</si>
  <si>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</si>
  <si>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</si>
  <si>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</si>
  <si>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</si>
  <si>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</si>
  <si>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</si>
  <si>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</si>
  <si>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</si>
  <si>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</si>
  <si>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</si>
  <si>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</si>
  <si>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</si>
  <si>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</si>
  <si>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</si>
  <si>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</si>
  <si>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</si>
  <si>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</si>
  <si>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</si>
  <si>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</si>
  <si>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</si>
  <si>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</si>
  <si>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</si>
  <si>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</si>
  <si>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</si>
  <si>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</si>
  <si>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</si>
  <si>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</si>
  <si>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</si>
  <si>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</si>
  <si>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</si>
  <si>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</si>
  <si>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</si>
  <si>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</si>
  <si>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</si>
  <si>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</si>
  <si>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</si>
  <si>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</si>
  <si>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</si>
  <si>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</si>
  <si>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</si>
  <si>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</si>
  <si>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</si>
  <si>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</si>
  <si>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</si>
  <si>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</si>
  <si>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</si>
  <si>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</si>
  <si>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</si>
  <si>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</si>
  <si>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</si>
  <si>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</si>
  <si>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</si>
  <si>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</si>
  <si>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</si>
  <si>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</si>
  <si>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</si>
  <si>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</si>
  <si>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</si>
  <si>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</si>
  <si>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</si>
  <si>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</si>
  <si>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</si>
  <si>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</si>
  <si>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</si>
  <si>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</si>
  <si>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</si>
  <si>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</si>
  <si>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</si>
  <si>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</si>
  <si>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</si>
  <si>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</si>
  <si>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</si>
  <si>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</si>
  <si>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</si>
  <si>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</si>
  <si>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</si>
  <si>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</si>
  <si>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</si>
  <si>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</si>
  <si>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</si>
  <si>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</si>
  <si>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</si>
  <si>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</si>
  <si>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</si>
  <si>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</si>
  <si>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</si>
  <si>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</si>
  <si>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</si>
  <si>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</si>
  <si>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</si>
  <si>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</si>
  <si>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</si>
  <si>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</si>
  <si>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</si>
  <si>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</si>
  <si>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</si>
  <si>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</si>
  <si>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</si>
  <si>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</si>
  <si>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</si>
  <si>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</si>
  <si>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</si>
  <si>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</si>
  <si>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</si>
  <si>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</si>
  <si>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</si>
  <si>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</si>
  <si>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</si>
  <si>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</si>
  <si>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</si>
  <si>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</si>
  <si>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</si>
  <si>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</si>
  <si>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</si>
  <si>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</si>
  <si>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</si>
  <si>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</si>
  <si>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</si>
  <si>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</si>
  <si>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</si>
  <si>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</si>
  <si>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</si>
  <si>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</si>
  <si>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</si>
  <si>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</si>
  <si>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</si>
  <si>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</si>
  <si>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</si>
  <si>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</si>
  <si>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</si>
  <si>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</si>
  <si>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</si>
  <si>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</si>
  <si>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</si>
  <si>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</si>
  <si>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</si>
  <si>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</si>
  <si>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</si>
  <si>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</si>
  <si>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</si>
  <si>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</si>
  <si>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</si>
  <si>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</si>
  <si>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</si>
  <si>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</si>
  <si>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</si>
  <si>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</si>
  <si>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</si>
  <si>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</si>
  <si>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</si>
  <si>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</si>
  <si>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</si>
  <si>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</si>
  <si>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</si>
  <si>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</si>
  <si>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</si>
  <si>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</si>
  <si>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</si>
  <si>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</si>
  <si>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</si>
  <si>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</si>
  <si>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</si>
  <si>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</si>
  <si>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</si>
  <si>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</si>
  <si>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</si>
  <si>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</si>
  <si>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</si>
  <si>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</si>
  <si>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</si>
  <si>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</si>
  <si>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</si>
  <si>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</si>
  <si>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</si>
  <si>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</si>
  <si>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</si>
  <si>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</si>
  <si>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</si>
  <si>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</si>
  <si>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</si>
  <si>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</si>
  <si>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</si>
  <si>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</si>
  <si>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</si>
  <si>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</si>
  <si>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</si>
  <si>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</si>
  <si>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</si>
  <si>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</si>
  <si>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</si>
  <si>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</si>
  <si>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</si>
  <si>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</si>
  <si>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</si>
  <si>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</si>
  <si>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</si>
  <si>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</si>
  <si>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</si>
  <si>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</si>
  <si>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</si>
  <si>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</si>
  <si>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</si>
  <si>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</si>
  <si>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</si>
  <si>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</si>
  <si>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</si>
  <si>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</si>
  <si>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</si>
  <si>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</si>
  <si>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</si>
  <si>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</si>
  <si>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</si>
  <si>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</si>
  <si>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</si>
  <si>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</si>
  <si>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</si>
  <si>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</si>
  <si>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</si>
  <si>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</si>
  <si>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</si>
  <si>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</si>
  <si>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</si>
  <si>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</si>
  <si>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</si>
  <si>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</si>
  <si>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</si>
  <si>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</si>
  <si>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</si>
  <si>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</si>
  <si>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</si>
  <si>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</si>
  <si>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</si>
  <si>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</si>
  <si>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</si>
  <si>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</si>
  <si>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</si>
  <si>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</si>
  <si>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</si>
  <si>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</si>
  <si>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</si>
  <si>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</si>
  <si>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</si>
  <si>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</si>
  <si>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</si>
  <si>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</si>
  <si>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</si>
  <si>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</si>
  <si>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</si>
  <si>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</si>
  <si>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</si>
  <si>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</si>
  <si>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</si>
  <si>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</si>
  <si>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</si>
  <si>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</si>
  <si>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</si>
  <si>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</si>
  <si>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</si>
  <si>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</si>
  <si>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</si>
  <si>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</si>
  <si>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</si>
  <si>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</si>
  <si>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</si>
  <si>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</si>
  <si>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</si>
  <si>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</si>
  <si>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</si>
  <si>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</si>
  <si>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</si>
  <si>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</si>
  <si>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</si>
  <si>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</si>
  <si>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</si>
  <si>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</si>
  <si>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</si>
  <si>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</si>
  <si>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</si>
  <si>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</si>
  <si>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</si>
  <si>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</si>
  <si>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</si>
  <si>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</si>
  <si>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</si>
  <si>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</si>
  <si>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</si>
  <si>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</si>
  <si>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</si>
  <si>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</si>
  <si>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</si>
  <si>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</si>
  <si>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</si>
  <si>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</si>
  <si>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</si>
  <si>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</si>
  <si>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</si>
  <si>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</si>
  <si>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</si>
  <si>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</si>
  <si>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</si>
  <si>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</si>
  <si>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</si>
  <si>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</si>
  <si>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</si>
  <si>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</si>
  <si>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</si>
  <si>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</si>
  <si>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</si>
  <si>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</si>
  <si>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</si>
  <si>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</si>
  <si>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</si>
  <si>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</si>
  <si>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</si>
  <si>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</si>
  <si>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</si>
  <si>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</si>
  <si>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</si>
  <si>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</si>
  <si>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</si>
  <si>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</si>
  <si>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</si>
  <si>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</si>
  <si>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</si>
  <si>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</si>
  <si>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</si>
  <si>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</si>
  <si>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</si>
  <si>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</si>
  <si>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</si>
  <si>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</si>
  <si>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</si>
  <si>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</si>
  <si>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</si>
  <si>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</si>
  <si>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</si>
  <si>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</si>
  <si>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</si>
  <si>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</si>
  <si>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</si>
  <si>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</si>
  <si>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</si>
  <si>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</si>
  <si>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</si>
  <si>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</si>
  <si>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</si>
  <si>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</si>
  <si>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</si>
  <si>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</si>
  <si>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</si>
  <si>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</si>
  <si>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</si>
  <si>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</si>
  <si>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</si>
  <si>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</si>
  <si>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</si>
  <si>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</si>
  <si>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</si>
  <si>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</si>
  <si>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</si>
  <si>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</si>
  <si>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</si>
  <si>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</si>
  <si>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</si>
  <si>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</si>
  <si>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</si>
  <si>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</si>
  <si>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</si>
  <si>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</si>
  <si>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</si>
  <si>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</si>
  <si>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</si>
  <si>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</si>
  <si>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</si>
  <si>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</si>
  <si>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</si>
  <si>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</si>
  <si>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</si>
  <si>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</si>
  <si>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</si>
  <si>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</si>
  <si>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</si>
  <si>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</si>
  <si>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</si>
  <si>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</si>
  <si>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</si>
  <si>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</si>
  <si>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</si>
  <si>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</si>
  <si>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</si>
  <si>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</si>
  <si>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</si>
  <si>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</si>
  <si>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</si>
  <si>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</si>
  <si>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</si>
  <si>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</si>
  <si>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</si>
  <si>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</si>
  <si>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</si>
  <si>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</si>
  <si>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</si>
  <si>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</si>
  <si>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</si>
  <si>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</si>
  <si>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</si>
  <si>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</si>
  <si>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</si>
  <si>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</si>
  <si>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</si>
  <si>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</si>
  <si>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</si>
  <si>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</si>
  <si>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</si>
  <si>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</si>
  <si>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</si>
  <si>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</si>
  <si>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</si>
  <si>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</si>
  <si>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</si>
  <si>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</si>
  <si>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</si>
  <si>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</si>
  <si>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</si>
  <si>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</si>
  <si>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</si>
  <si>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</si>
  <si>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</si>
  <si>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</si>
  <si>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</si>
  <si>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</si>
  <si>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</si>
  <si>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</si>
  <si>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</si>
  <si>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</si>
  <si>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</si>
  <si>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</si>
  <si>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</si>
  <si>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</si>
  <si>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</si>
  <si>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</si>
  <si>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</si>
  <si>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</si>
  <si>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</si>
  <si>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</si>
  <si>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</si>
  <si>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</si>
  <si>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</si>
  <si>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</si>
  <si>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</si>
  <si>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</si>
  <si>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</si>
  <si>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</si>
  <si>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</si>
  <si>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</si>
  <si>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</si>
  <si>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</si>
  <si>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</si>
  <si>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</si>
  <si>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</si>
  <si>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</si>
  <si>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</si>
  <si>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</si>
  <si>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</si>
  <si>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</si>
  <si>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</si>
  <si>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</si>
  <si>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</si>
  <si>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</si>
  <si>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</si>
  <si>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</si>
  <si>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</si>
  <si>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</si>
  <si>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</si>
  <si>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</si>
  <si>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</si>
  <si>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</si>
  <si>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</si>
  <si>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</si>
  <si>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</si>
  <si>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</si>
  <si>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</si>
  <si>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</si>
  <si>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</si>
  <si>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</si>
  <si>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</si>
  <si>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</si>
  <si>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</si>
  <si>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</si>
  <si>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</si>
  <si>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</si>
  <si>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</si>
  <si>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</si>
  <si>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</si>
  <si>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</si>
  <si>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</si>
  <si>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</si>
  <si>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</si>
  <si>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</si>
  <si>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</si>
  <si>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</si>
  <si>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</si>
  <si>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</si>
  <si>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</si>
  <si>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</si>
  <si>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</si>
  <si>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</si>
  <si>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</si>
  <si>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</si>
  <si>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</si>
  <si>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</si>
  <si>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</si>
  <si>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</si>
  <si>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</si>
  <si>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</si>
  <si>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</si>
  <si>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</si>
  <si>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</si>
  <si>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</si>
  <si>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</si>
  <si>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</si>
  <si>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</si>
  <si>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</si>
  <si>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</si>
  <si>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</si>
  <si>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</si>
  <si>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</si>
  <si>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</si>
  <si>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</si>
  <si>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</si>
  <si>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</si>
  <si>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</si>
  <si>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</si>
  <si>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</si>
  <si>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</si>
  <si>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</si>
  <si>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</si>
  <si>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</si>
  <si>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</si>
  <si>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</si>
  <si>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</si>
  <si>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</si>
  <si>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</si>
  <si>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</si>
  <si>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</si>
  <si>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</si>
  <si>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</si>
  <si>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</si>
  <si>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</si>
  <si>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</si>
  <si>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</si>
  <si>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</si>
  <si>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</si>
  <si>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</si>
  <si>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</si>
  <si>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</si>
  <si>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</si>
  <si>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</si>
  <si>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</si>
  <si>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</si>
  <si>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</si>
  <si>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</si>
  <si>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</si>
  <si>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</si>
  <si>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</si>
  <si>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</si>
  <si>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</si>
  <si>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</si>
  <si>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</si>
  <si>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</si>
  <si>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</si>
  <si>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</si>
  <si>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</si>
  <si>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</si>
  <si>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</si>
  <si>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</si>
  <si>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</si>
  <si>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</si>
  <si>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</si>
  <si>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</si>
  <si>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</si>
  <si>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</si>
  <si>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</si>
  <si>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</si>
  <si>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</si>
  <si>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</si>
  <si>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</si>
  <si>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</si>
  <si>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</si>
  <si>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</si>
  <si>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</si>
  <si>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</si>
  <si>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</si>
  <si>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</si>
  <si>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</si>
  <si>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</si>
  <si>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</si>
  <si>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</si>
  <si>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</si>
  <si>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</si>
  <si>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</si>
  <si>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</si>
  <si>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</si>
  <si>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</si>
  <si>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</si>
  <si>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</si>
  <si>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</si>
  <si>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</si>
  <si>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</si>
  <si>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</si>
  <si>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</si>
  <si>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</si>
  <si>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</si>
  <si>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</si>
  <si>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</si>
  <si>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</si>
  <si>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</si>
  <si>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</si>
  <si>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</si>
  <si>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</si>
  <si>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</si>
  <si>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</si>
  <si>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</si>
  <si>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</si>
  <si>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</si>
  <si>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</si>
  <si>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</si>
  <si>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</si>
  <si>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</si>
  <si>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</si>
  <si>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</si>
  <si>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</si>
  <si>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</si>
  <si>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</si>
  <si>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</si>
  <si>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</si>
  <si>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</si>
  <si>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</si>
  <si>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</si>
  <si>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</si>
  <si>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</si>
  <si>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</si>
  <si>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</si>
  <si>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</si>
  <si>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</si>
  <si>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</si>
  <si>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</si>
  <si>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</si>
  <si>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</si>
  <si>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</si>
  <si>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</si>
  <si>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</si>
  <si>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</si>
  <si>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</si>
  <si>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</si>
  <si>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</si>
  <si>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</si>
  <si>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</si>
  <si>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</si>
  <si>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</si>
  <si>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</si>
  <si>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</si>
  <si>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</si>
  <si>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</si>
  <si>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</si>
  <si>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</si>
  <si>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</si>
  <si>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</si>
  <si>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</si>
  <si>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</si>
  <si>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</si>
  <si>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</si>
  <si>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</si>
  <si>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</si>
  <si>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</si>
  <si>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</si>
  <si>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</si>
  <si>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</si>
  <si>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</si>
  <si>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</si>
  <si>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</si>
  <si>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</si>
  <si>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</si>
  <si>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</si>
  <si>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</si>
  <si>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</si>
  <si>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</si>
  <si>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</si>
  <si>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</si>
  <si>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</si>
  <si>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</si>
  <si>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</si>
  <si>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</si>
  <si>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</si>
  <si>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</si>
  <si>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</si>
  <si>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</si>
  <si>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</si>
  <si>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</si>
  <si>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</si>
  <si>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</si>
  <si>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</si>
  <si>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</si>
  <si>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</si>
  <si>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</si>
  <si>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</si>
  <si>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</si>
  <si>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</si>
  <si>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</si>
  <si>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</si>
  <si>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</si>
  <si>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</si>
  <si>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</si>
  <si>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</si>
  <si>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</si>
  <si>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</si>
  <si>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</si>
  <si>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</si>
  <si>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</si>
  <si>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</si>
  <si>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</si>
  <si>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</si>
  <si>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</si>
  <si>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</si>
  <si>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</si>
  <si>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</si>
  <si>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</si>
  <si>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</si>
  <si>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</si>
  <si>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</si>
  <si>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</si>
  <si>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</si>
  <si>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</si>
  <si>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</si>
  <si>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</si>
  <si>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</si>
  <si>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</si>
  <si>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</si>
  <si>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</si>
  <si>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</si>
  <si>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</si>
  <si>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</si>
  <si>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</si>
  <si>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</si>
  <si>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</si>
  <si>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</si>
  <si>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</si>
  <si>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</si>
  <si>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</si>
  <si>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</si>
  <si>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</si>
  <si>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</si>
  <si>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</si>
  <si>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</si>
  <si>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</si>
  <si>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</si>
  <si>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</si>
  <si>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</si>
  <si>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</si>
  <si>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</si>
  <si>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</si>
  <si>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</si>
  <si>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</si>
  <si>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</si>
  <si>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</si>
  <si>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</si>
  <si>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</si>
  <si>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</si>
  <si>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</si>
  <si>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</si>
  <si>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</si>
  <si>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</si>
  <si>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</si>
  <si>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</si>
  <si>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</si>
  <si>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</si>
  <si>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</si>
  <si>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</si>
  <si>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</si>
  <si>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</si>
  <si>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</si>
  <si>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</si>
  <si>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</si>
  <si>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</si>
  <si>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</si>
  <si>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</si>
  <si>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</si>
  <si>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</si>
  <si>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</si>
  <si>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</si>
  <si>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</si>
  <si>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</si>
  <si>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</si>
  <si>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</si>
  <si>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</si>
  <si>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</si>
  <si>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</si>
  <si>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</si>
  <si>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</si>
  <si>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</si>
  <si>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</si>
  <si>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</si>
  <si>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</si>
  <si>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</si>
  <si>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</si>
  <si>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</si>
  <si>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</si>
  <si>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</si>
  <si>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</si>
  <si>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</si>
  <si>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</si>
  <si>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</si>
  <si>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</si>
  <si>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</si>
  <si>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</si>
  <si>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</si>
  <si>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</si>
  <si>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</si>
  <si>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</si>
  <si>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</si>
  <si>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</si>
  <si>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</si>
  <si>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</si>
  <si>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</si>
  <si>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</si>
  <si>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</si>
  <si>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</si>
  <si>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</si>
  <si>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</si>
  <si>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</si>
  <si>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</si>
  <si>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</si>
  <si>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</si>
  <si>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</si>
  <si>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</si>
  <si>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</si>
  <si>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</si>
  <si>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</si>
  <si>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</si>
  <si>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</si>
  <si>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</si>
  <si>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</si>
  <si>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</si>
  <si>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</si>
  <si>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</si>
  <si>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</si>
  <si>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</si>
  <si>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</si>
  <si>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</si>
  <si>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</si>
  <si>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</si>
  <si>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</si>
  <si>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</si>
  <si>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</si>
  <si>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</si>
  <si>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</si>
  <si>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</si>
  <si>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</si>
  <si>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</si>
  <si>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</si>
  <si>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</si>
  <si>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</si>
  <si>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</si>
  <si>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</si>
  <si>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</si>
  <si>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</si>
  <si>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</si>
  <si>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</si>
  <si>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</si>
  <si>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</si>
  <si>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</si>
  <si>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</si>
  <si>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</si>
  <si>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</si>
  <si>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</si>
  <si>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</si>
  <si>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</si>
  <si>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</si>
  <si>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</si>
  <si>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</si>
  <si>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</si>
  <si>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</si>
  <si>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</si>
  <si>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</si>
  <si>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</si>
  <si>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</si>
  <si>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</si>
  <si>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</si>
  <si>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</si>
  <si>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</si>
  <si>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</si>
  <si>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</si>
  <si>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</si>
  <si>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</si>
  <si>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</si>
  <si>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</si>
  <si>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</si>
  <si>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</si>
  <si>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</si>
  <si>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</si>
  <si>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</si>
  <si>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</si>
  <si>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</si>
  <si>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</si>
  <si>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</si>
  <si>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</si>
  <si>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</si>
  <si>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</si>
  <si>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</si>
  <si>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</si>
  <si>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</si>
  <si>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</si>
  <si>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</si>
  <si>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</si>
  <si>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</si>
  <si>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</si>
  <si>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</si>
  <si>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</si>
  <si>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</si>
  <si>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</si>
  <si>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</si>
  <si>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</si>
  <si>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</si>
  <si>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</si>
  <si>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</si>
  <si>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</si>
  <si>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</si>
  <si>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</si>
  <si>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</si>
  <si>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</si>
  <si>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</si>
  <si>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</si>
  <si>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</si>
  <si>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</si>
  <si>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</si>
  <si>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</si>
  <si>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</si>
  <si>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</si>
  <si>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</si>
  <si>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</si>
  <si>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</si>
  <si>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</si>
  <si>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</si>
  <si>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</si>
  <si>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</si>
  <si>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</si>
  <si>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</si>
  <si>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</si>
  <si>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</si>
  <si>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</si>
  <si>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</si>
  <si>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</si>
  <si>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</si>
  <si>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</si>
  <si>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</si>
  <si>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</si>
  <si>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</si>
  <si>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</si>
  <si>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</si>
  <si>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</si>
  <si>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</si>
  <si>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</si>
  <si>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</si>
  <si>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</si>
  <si>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</si>
  <si>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</si>
  <si>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</si>
  <si>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</si>
  <si>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</si>
  <si>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</si>
  <si>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</si>
  <si>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</si>
  <si>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</si>
  <si>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</si>
  <si>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</si>
  <si>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</si>
  <si>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</si>
  <si>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</si>
  <si>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</si>
  <si>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</si>
  <si>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</si>
  <si>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</si>
  <si>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</si>
  <si>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</si>
  <si>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</si>
  <si>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</si>
  <si>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</si>
  <si>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</si>
  <si>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</si>
  <si>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</si>
  <si>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</si>
  <si>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</si>
  <si>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</si>
  <si>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</si>
  <si>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</si>
  <si>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</si>
  <si>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</si>
  <si>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</si>
  <si>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</si>
  <si>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</si>
  <si>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</si>
  <si>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</si>
  <si>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</si>
  <si>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</si>
  <si>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</si>
  <si>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</si>
  <si>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</si>
  <si>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</si>
  <si>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</si>
  <si>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</si>
  <si>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</si>
  <si>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</si>
  <si>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</si>
  <si>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</si>
  <si>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</si>
  <si>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</si>
  <si>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</si>
  <si>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</si>
  <si>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</si>
  <si>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</si>
  <si>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</si>
  <si>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</si>
  <si>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</si>
  <si>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</si>
  <si>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</si>
  <si>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</si>
  <si>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</si>
  <si>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</si>
  <si>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</si>
  <si>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</si>
  <si>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</si>
  <si>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</si>
  <si>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</si>
  <si>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</si>
  <si>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</si>
  <si>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</si>
  <si>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</si>
  <si>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</si>
  <si>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</si>
  <si>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</si>
  <si>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</si>
  <si>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</si>
  <si>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</si>
  <si>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</si>
  <si>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</si>
  <si>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</si>
  <si>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</si>
  <si>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</si>
  <si>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</si>
  <si>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</si>
  <si>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</si>
  <si>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</si>
  <si>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</si>
  <si>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</si>
  <si>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</si>
  <si>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</si>
  <si>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</si>
  <si>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</si>
  <si>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</si>
  <si>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</si>
  <si>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</si>
  <si>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</si>
  <si>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</si>
  <si>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</si>
  <si>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</si>
  <si>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</si>
  <si>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</si>
  <si>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</si>
  <si>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</si>
  <si>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</si>
  <si>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</si>
  <si>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</si>
  <si>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</si>
  <si>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</si>
  <si>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</si>
  <si>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</si>
  <si>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</si>
  <si>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</si>
  <si>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</si>
  <si>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</si>
  <si>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</si>
  <si>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</si>
  <si>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</si>
  <si>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</si>
  <si>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</si>
  <si>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</si>
  <si>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</si>
  <si>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</si>
  <si>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</si>
  <si>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</si>
  <si>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</si>
  <si>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</si>
  <si>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</si>
  <si>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</si>
  <si>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</si>
  <si>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</si>
  <si>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</si>
  <si>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</si>
  <si>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</si>
  <si>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</si>
  <si>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</si>
  <si>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</si>
  <si>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</si>
  <si>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</si>
  <si>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</si>
  <si>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</si>
  <si>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</si>
  <si>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</si>
  <si>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</si>
  <si>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</si>
  <si>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</si>
  <si>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</si>
  <si>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</si>
  <si>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</si>
  <si>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</si>
  <si>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</si>
  <si>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</si>
  <si>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</si>
  <si>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</si>
  <si>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</si>
  <si>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</si>
  <si>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</si>
  <si>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</si>
  <si>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</si>
  <si>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</si>
  <si>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</si>
  <si>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</si>
  <si>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</si>
  <si>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</si>
  <si>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</si>
  <si>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</si>
  <si>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</si>
  <si>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</si>
  <si>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</si>
  <si>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</si>
  <si>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</si>
  <si>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</si>
  <si>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</si>
  <si>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</si>
  <si>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</si>
  <si>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</si>
  <si>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</si>
  <si>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</si>
  <si>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</si>
  <si>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</si>
  <si>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</si>
  <si>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</si>
  <si>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</si>
  <si>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</si>
  <si>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</si>
  <si>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</si>
  <si>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</si>
  <si>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</si>
  <si>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</si>
  <si>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</si>
  <si>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</si>
  <si>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</si>
  <si>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</si>
  <si>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</si>
  <si>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</si>
  <si>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</si>
  <si>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</si>
  <si>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</si>
  <si>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</si>
  <si>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</si>
  <si>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</si>
  <si>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</si>
  <si>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</si>
  <si>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</si>
  <si>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</si>
  <si>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</si>
  <si>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</si>
  <si>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</si>
  <si>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</si>
  <si>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</si>
  <si>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</si>
  <si>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</si>
  <si>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</si>
  <si>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</si>
  <si>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</si>
  <si>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</si>
  <si>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</si>
  <si>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</si>
  <si>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</si>
  <si>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</si>
  <si>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</si>
  <si>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</si>
  <si>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</si>
  <si>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</si>
  <si>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</si>
  <si>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</si>
  <si>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</si>
  <si>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</si>
  <si>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</si>
  <si>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</si>
  <si>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</si>
  <si>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</si>
  <si>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</si>
  <si>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</si>
  <si>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</si>
  <si>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</si>
  <si>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</si>
  <si>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</si>
  <si>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</si>
  <si>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</si>
  <si>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</si>
  <si>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</si>
  <si>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</si>
  <si>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</si>
  <si>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</si>
  <si>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</si>
  <si>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</si>
  <si>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</si>
  <si>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</si>
  <si>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</si>
  <si>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</si>
  <si>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</si>
  <si>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</si>
  <si>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</si>
  <si>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</si>
  <si>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</si>
  <si>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</si>
  <si>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</si>
  <si>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</si>
  <si>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</si>
  <si>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</si>
  <si>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</si>
  <si>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</si>
  <si>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</si>
  <si>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</si>
  <si>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</si>
  <si>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</si>
  <si>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</si>
  <si>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</si>
  <si>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</si>
  <si>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</si>
  <si>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</si>
  <si>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</si>
  <si>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</si>
  <si>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</si>
  <si>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</si>
  <si>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</si>
  <si>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</si>
  <si>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</si>
  <si>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</si>
  <si>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</si>
  <si>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</si>
  <si>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</si>
  <si>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</si>
  <si>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</si>
  <si>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</si>
  <si>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</si>
  <si>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</si>
  <si>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</si>
  <si>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</si>
  <si>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</si>
  <si>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</si>
  <si>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</si>
  <si>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</si>
  <si>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</si>
  <si>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</si>
  <si>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</si>
  <si>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</si>
  <si>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</si>
  <si>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</si>
  <si>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</si>
  <si>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</si>
  <si>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</si>
  <si>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</si>
  <si>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</si>
  <si>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</si>
  <si>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</si>
  <si>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</si>
  <si>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</si>
  <si>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</si>
  <si>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</si>
  <si>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</si>
  <si>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</si>
  <si>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</si>
  <si>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</si>
  <si>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</si>
  <si>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</si>
  <si>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</si>
  <si>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</si>
  <si>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</si>
  <si>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</si>
  <si>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</si>
  <si>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</si>
  <si>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</si>
  <si>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</si>
  <si>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</si>
  <si>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</si>
  <si>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</si>
  <si>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</si>
  <si>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</si>
  <si>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</si>
  <si>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</si>
  <si>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</si>
  <si>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</si>
  <si>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</si>
  <si>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</si>
  <si>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</si>
  <si>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</si>
  <si>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</si>
  <si>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</si>
  <si>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</si>
  <si>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</si>
  <si>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</si>
  <si>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</si>
  <si>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</si>
  <si>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</si>
  <si>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</si>
  <si>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</si>
  <si>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</si>
  <si>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</si>
  <si>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</si>
  <si>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</si>
  <si>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</si>
  <si>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</si>
  <si>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</si>
  <si>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</si>
  <si>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</si>
  <si>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</si>
  <si>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</si>
  <si>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</si>
  <si>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</si>
  <si>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</si>
  <si>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</si>
  <si>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</si>
  <si>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</si>
  <si>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</si>
  <si>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</si>
  <si>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</si>
  <si>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</si>
  <si>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</si>
  <si>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</si>
  <si>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</si>
  <si>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</si>
  <si>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</si>
  <si>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</si>
  <si>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</si>
  <si>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</si>
  <si>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</si>
  <si>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</si>
  <si>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</si>
  <si>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</si>
  <si>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</si>
  <si>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</si>
  <si>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</si>
  <si>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</si>
  <si>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</si>
  <si>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</si>
  <si>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</si>
  <si>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</si>
  <si>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</si>
  <si>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</si>
  <si>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</si>
  <si>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</si>
  <si>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</si>
  <si>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</si>
  <si>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</si>
  <si>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</si>
  <si>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</si>
  <si>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</si>
  <si>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</si>
  <si>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</si>
  <si>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</si>
  <si>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</si>
  <si>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</si>
  <si>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</si>
  <si>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</si>
  <si>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</si>
  <si>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</si>
  <si>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</si>
  <si>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</si>
  <si>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</si>
  <si>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</si>
  <si>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</si>
  <si>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</si>
  <si>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</si>
  <si>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</si>
  <si>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</si>
  <si>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</si>
  <si>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</si>
  <si>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</si>
  <si>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</si>
  <si>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</si>
  <si>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</si>
  <si>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</si>
  <si>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</si>
  <si>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</si>
  <si>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</si>
  <si>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</si>
  <si>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</si>
  <si>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</si>
  <si>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</si>
  <si>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</si>
  <si>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</si>
  <si>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</si>
  <si>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</si>
  <si>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</si>
  <si>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</si>
  <si>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</si>
  <si>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</si>
  <si>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</si>
  <si>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</si>
  <si>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</si>
  <si>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</si>
  <si>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</si>
  <si>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</si>
  <si>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</si>
  <si>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</si>
  <si>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</si>
  <si>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</si>
  <si>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</si>
  <si>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</si>
  <si>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</si>
  <si>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</si>
  <si>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</si>
  <si>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</si>
  <si>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</si>
  <si>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</si>
  <si>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</si>
  <si>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</si>
  <si>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</si>
  <si>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</si>
  <si>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</si>
  <si>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</si>
  <si>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</si>
  <si>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</si>
  <si>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</si>
  <si>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</si>
  <si>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</si>
  <si>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</si>
  <si>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</si>
  <si>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</si>
  <si>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</si>
  <si>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</si>
  <si>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</si>
  <si>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</si>
  <si>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</si>
  <si>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</si>
  <si>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</si>
  <si>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</si>
  <si>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</si>
  <si>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</si>
  <si>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</si>
  <si>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</si>
  <si>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</si>
  <si>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</si>
  <si>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</si>
  <si>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</si>
  <si>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</si>
  <si>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</si>
  <si>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</si>
  <si>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</si>
  <si>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</si>
  <si>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</si>
  <si>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</si>
  <si>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</si>
  <si>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</si>
  <si>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</si>
  <si>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</si>
  <si>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</si>
  <si>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</si>
  <si>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</si>
  <si>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</si>
  <si>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</si>
  <si>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</si>
  <si>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</si>
  <si>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</si>
  <si>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</si>
  <si>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</si>
  <si>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</si>
  <si>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</si>
  <si>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</si>
  <si>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</si>
  <si>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</si>
  <si>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</si>
  <si>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</si>
  <si>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</si>
  <si>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</si>
  <si>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</si>
  <si>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</si>
  <si>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</si>
  <si>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</si>
  <si>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</si>
  <si>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</si>
  <si>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</si>
  <si>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</si>
  <si>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</si>
  <si>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</si>
  <si>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</si>
  <si>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</si>
  <si>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</si>
  <si>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</si>
  <si>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</si>
  <si>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</si>
  <si>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</si>
  <si>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</si>
  <si>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</si>
  <si>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</si>
  <si>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</si>
  <si>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</si>
  <si>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</si>
  <si>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</si>
  <si>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</si>
  <si>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</si>
  <si>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</si>
  <si>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</si>
  <si>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</si>
  <si>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</si>
  <si>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</si>
  <si>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</si>
  <si>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</si>
  <si>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</si>
  <si>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</si>
  <si>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</si>
  <si>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</si>
  <si>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</si>
  <si>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</si>
  <si>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</si>
  <si>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</si>
  <si>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</si>
  <si>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</si>
  <si>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</si>
  <si>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</si>
  <si>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</si>
  <si>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</si>
  <si>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</si>
  <si>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</si>
  <si>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</si>
  <si>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</si>
  <si>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</si>
  <si>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</si>
  <si>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</si>
  <si>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</si>
  <si>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</si>
  <si>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</si>
  <si>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</si>
  <si>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</si>
  <si>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</si>
  <si>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</si>
  <si>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</si>
  <si>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</si>
  <si>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</si>
  <si>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</si>
  <si>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</si>
  <si>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</si>
  <si>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</si>
  <si>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</si>
  <si>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</si>
  <si>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</si>
  <si>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</si>
  <si>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</si>
  <si>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</si>
  <si>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</si>
  <si>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</si>
  <si>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</si>
  <si>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</si>
  <si>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</si>
  <si>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</si>
  <si>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</si>
  <si>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</si>
  <si>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</si>
  <si>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</si>
  <si>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</si>
  <si>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</si>
  <si>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</si>
  <si>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</si>
  <si>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</si>
  <si>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</si>
  <si>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</si>
  <si>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</si>
  <si>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</si>
  <si>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</si>
  <si>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</si>
  <si>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</si>
  <si>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</si>
  <si>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</si>
  <si>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</si>
  <si>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</si>
  <si>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</si>
  <si>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</si>
  <si>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</si>
  <si>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</si>
  <si>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</si>
  <si>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</si>
  <si>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</si>
  <si>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</si>
  <si>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</si>
  <si>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</si>
  <si>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</si>
  <si>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</si>
  <si>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</si>
  <si>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</si>
  <si>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</si>
  <si>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</si>
  <si>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</si>
  <si>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</si>
  <si>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</si>
  <si>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</si>
  <si>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</si>
  <si>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</si>
  <si>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</si>
  <si>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</si>
  <si>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</si>
  <si>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</si>
  <si>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</si>
  <si>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</si>
  <si>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</si>
  <si>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</si>
  <si>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</si>
  <si>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</si>
  <si>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</si>
  <si>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</si>
  <si>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</si>
  <si>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</si>
  <si>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</si>
  <si>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</si>
  <si>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</si>
  <si>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</si>
  <si>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</si>
  <si>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</si>
  <si>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</si>
  <si>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</si>
  <si>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</si>
  <si>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</si>
  <si>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</si>
  <si>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</si>
  <si>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</si>
  <si>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</si>
  <si>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</si>
  <si>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</si>
  <si>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</si>
  <si>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</si>
  <si>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</si>
  <si>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</si>
  <si>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</si>
  <si>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</si>
  <si>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</si>
  <si>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</si>
  <si>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</si>
  <si>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</si>
  <si>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</si>
  <si>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</si>
  <si>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</si>
  <si>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</si>
  <si>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</si>
  <si>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</si>
  <si>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</si>
  <si>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</si>
  <si>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</si>
  <si>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</si>
  <si>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</si>
  <si>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</si>
  <si>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</si>
  <si>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</si>
  <si>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</si>
  <si>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</si>
  <si>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</si>
  <si>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</si>
  <si>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</si>
  <si>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</si>
  <si>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</si>
  <si>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</si>
  <si>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</si>
  <si>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</si>
  <si>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</si>
  <si>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</si>
  <si>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</si>
  <si>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</si>
  <si>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</si>
  <si>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</si>
  <si>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</si>
  <si>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</si>
  <si>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</si>
  <si>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</si>
  <si>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</si>
  <si>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</si>
  <si>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</si>
  <si>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</si>
  <si>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</si>
  <si>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</si>
  <si>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</si>
  <si>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</si>
  <si>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</si>
  <si>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</si>
  <si>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</si>
  <si>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</si>
  <si>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</si>
  <si>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</si>
  <si>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</si>
  <si>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</si>
  <si>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</si>
  <si>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</si>
  <si>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</si>
  <si>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</si>
  <si>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</si>
  <si>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</si>
  <si>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</si>
  <si>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</si>
  <si>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</si>
  <si>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</si>
  <si>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</si>
  <si>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</si>
  <si>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</si>
  <si>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</si>
  <si>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</si>
  <si>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</si>
  <si>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</si>
  <si>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</si>
  <si>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</si>
  <si>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</si>
  <si>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</si>
  <si>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</si>
  <si>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</si>
  <si>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</si>
  <si>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</si>
  <si>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</si>
  <si>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</si>
  <si>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</si>
  <si>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</si>
  <si>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</si>
  <si>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</si>
  <si>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</si>
  <si>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</si>
  <si>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</si>
  <si>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</si>
  <si>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</si>
  <si>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</si>
  <si>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</si>
  <si>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</si>
  <si>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</si>
  <si>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</si>
  <si>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</si>
  <si>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</si>
  <si>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</si>
  <si>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</si>
  <si>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</si>
  <si>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</si>
  <si>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</si>
  <si>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</si>
  <si>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</si>
  <si>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</si>
  <si>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</si>
  <si>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</si>
  <si>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</si>
  <si>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</si>
  <si>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</si>
  <si>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</si>
  <si>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</si>
  <si>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</si>
  <si>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</si>
  <si>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</si>
  <si>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</si>
  <si>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</si>
  <si>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</si>
  <si>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</si>
  <si>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</si>
  <si>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</si>
  <si>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</si>
  <si>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</si>
  <si>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</si>
  <si>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</si>
  <si>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</si>
  <si>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</si>
  <si>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</si>
  <si>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</si>
  <si>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</si>
  <si>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</si>
  <si>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</si>
  <si>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</si>
  <si>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</si>
  <si>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</si>
  <si>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</si>
  <si>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</si>
  <si>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</si>
  <si>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</si>
  <si>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</si>
  <si>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</si>
  <si>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</si>
  <si>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</si>
  <si>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</si>
  <si>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</si>
  <si>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</si>
  <si>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</si>
  <si>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</si>
  <si>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</si>
  <si>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</si>
  <si>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</si>
  <si>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</si>
  <si>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</si>
  <si>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</si>
  <si>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</si>
  <si>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</si>
  <si>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</si>
  <si>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</si>
  <si>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</si>
  <si>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</si>
  <si>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</si>
  <si>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</si>
  <si>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</si>
  <si>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</si>
  <si>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</si>
  <si>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</si>
  <si>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</si>
  <si>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</si>
  <si>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</si>
  <si>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</si>
  <si>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</si>
  <si>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</si>
  <si>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</si>
  <si>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</si>
  <si>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</si>
  <si>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</si>
  <si>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</si>
  <si>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</si>
  <si>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</si>
  <si>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</si>
  <si>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</si>
  <si>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</si>
  <si>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</si>
  <si>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</si>
  <si>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</si>
  <si>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</si>
  <si>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</si>
  <si>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</si>
  <si>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</si>
  <si>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</si>
  <si>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</si>
  <si>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</si>
  <si>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</si>
  <si>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</si>
  <si>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</si>
  <si>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</si>
  <si>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</si>
  <si>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</si>
  <si>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</si>
  <si>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</si>
  <si>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</si>
  <si>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</si>
  <si>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</si>
  <si>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</si>
  <si>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</si>
  <si>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</si>
  <si>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</si>
  <si>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</si>
  <si>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</si>
  <si>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</si>
  <si>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</si>
  <si>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</si>
  <si>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</si>
  <si>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</si>
  <si>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</si>
  <si>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</si>
  <si>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</si>
  <si>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</si>
  <si>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</si>
  <si>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</si>
  <si>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</si>
  <si>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</si>
  <si>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</si>
  <si>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</si>
  <si>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</si>
  <si>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</si>
  <si>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</si>
  <si>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</si>
  <si>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</si>
  <si>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</si>
  <si>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</si>
  <si>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</si>
  <si>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</si>
  <si>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</si>
  <si>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</si>
  <si>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</si>
  <si>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</si>
  <si>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</si>
  <si>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</si>
  <si>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</si>
  <si>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</si>
  <si>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</si>
  <si>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</si>
  <si>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</si>
  <si>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</si>
  <si>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</si>
  <si>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</si>
  <si>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</si>
  <si>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</si>
  <si>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</si>
  <si>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</si>
  <si>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</si>
  <si>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</si>
  <si>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</si>
  <si>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</si>
  <si>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</si>
  <si>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</si>
  <si>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</si>
  <si>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</si>
  <si>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</si>
  <si>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</si>
  <si>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</si>
  <si>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</si>
  <si>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</si>
  <si>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</si>
  <si>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</si>
  <si>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</si>
  <si>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</si>
  <si>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</si>
  <si>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</si>
  <si>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</si>
  <si>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</si>
  <si>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</si>
  <si>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</si>
  <si>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</si>
  <si>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</si>
  <si>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</si>
  <si>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</si>
  <si>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</si>
  <si>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</si>
  <si>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</si>
  <si>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</si>
  <si>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</si>
  <si>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</si>
  <si>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</si>
  <si>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</si>
  <si>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</si>
  <si>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</si>
  <si>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</si>
  <si>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</si>
  <si>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</si>
  <si>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</si>
  <si>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</si>
  <si>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</si>
  <si>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</si>
  <si>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</si>
  <si>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</si>
  <si>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</si>
  <si>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</si>
  <si>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</si>
  <si>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</si>
  <si>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</si>
  <si>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</si>
  <si>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</si>
  <si>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</si>
  <si>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</si>
  <si>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</si>
  <si>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</si>
  <si>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</si>
  <si>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</si>
  <si>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</si>
  <si>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</si>
  <si>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</si>
  <si>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</si>
  <si>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</si>
  <si>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</si>
  <si>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</si>
  <si>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</si>
  <si>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</si>
  <si>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</si>
  <si>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</si>
  <si>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</si>
  <si>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</si>
  <si>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</si>
  <si>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</si>
  <si>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</si>
  <si>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</si>
  <si>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</si>
  <si>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</si>
  <si>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</si>
  <si>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</si>
  <si>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</si>
  <si>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</si>
  <si>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</si>
  <si>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</si>
  <si>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</si>
  <si>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</si>
  <si>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</si>
  <si>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</si>
  <si>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</si>
  <si>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</si>
  <si>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</si>
  <si>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</si>
  <si>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</si>
  <si>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</si>
  <si>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</si>
  <si>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</si>
  <si>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</si>
  <si>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</si>
  <si>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</si>
  <si>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</si>
  <si>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</si>
  <si>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</si>
  <si>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</si>
  <si>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</si>
  <si>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</si>
  <si>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</si>
  <si>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</si>
  <si>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</si>
  <si>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</si>
  <si>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</si>
  <si>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</si>
  <si>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</si>
  <si>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</si>
  <si>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</si>
  <si>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</si>
  <si>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</si>
  <si>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</si>
  <si>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</si>
  <si>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</si>
  <si>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</si>
  <si>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</si>
  <si>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</si>
  <si>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</si>
  <si>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</si>
  <si>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</si>
  <si>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</si>
  <si>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</si>
  <si>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</si>
  <si>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</si>
  <si>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</si>
  <si>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</si>
  <si>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</si>
  <si>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</si>
  <si>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</si>
  <si>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</si>
  <si>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</si>
  <si>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</si>
  <si>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</si>
  <si>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</si>
  <si>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</si>
  <si>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</si>
  <si>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</si>
  <si>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</si>
  <si>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</si>
  <si>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</si>
  <si>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</si>
  <si>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</si>
  <si>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</si>
  <si>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</si>
  <si>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</si>
  <si>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</si>
  <si>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</si>
  <si>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</si>
  <si>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</si>
  <si>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</si>
  <si>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</si>
  <si>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</si>
  <si>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</si>
  <si>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</si>
  <si>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</si>
  <si>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</si>
  <si>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</si>
  <si>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</si>
  <si>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</si>
  <si>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</si>
  <si>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</si>
  <si>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</si>
  <si>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</si>
  <si>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</si>
  <si>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</si>
  <si>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</si>
  <si>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</si>
  <si>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</si>
  <si>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</si>
  <si>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</si>
  <si>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</si>
  <si>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</si>
  <si>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</si>
  <si>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</si>
  <si>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</si>
  <si>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</si>
  <si>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</si>
  <si>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</si>
  <si>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</si>
  <si>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</si>
  <si>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</si>
  <si>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</si>
  <si>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</si>
  <si>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</si>
  <si>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</si>
  <si>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</si>
  <si>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</si>
  <si>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</si>
  <si>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</si>
  <si>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</si>
  <si>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</si>
  <si>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</si>
  <si>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</si>
  <si>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</si>
  <si>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</si>
  <si>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</si>
  <si>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</si>
  <si>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</si>
  <si>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</si>
  <si>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</si>
  <si>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</si>
  <si>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</si>
  <si>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</si>
  <si>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</si>
  <si>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</si>
  <si>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</si>
  <si>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</si>
  <si>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</si>
  <si>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</si>
  <si>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</si>
  <si>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</si>
  <si>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</si>
  <si>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</si>
  <si>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</si>
  <si>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</si>
  <si>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</si>
  <si>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</si>
  <si>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</si>
  <si>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</si>
  <si>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</si>
  <si>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</si>
  <si>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</si>
  <si>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</si>
  <si>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</si>
  <si>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</si>
  <si>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</si>
  <si>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</si>
  <si>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</si>
  <si>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</si>
  <si>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</si>
  <si>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</si>
  <si>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</si>
  <si>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</si>
  <si>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</si>
  <si>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</si>
  <si>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</si>
  <si>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</si>
  <si>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</si>
  <si>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</si>
  <si>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</si>
  <si>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</si>
  <si>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</si>
  <si>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</si>
  <si>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</si>
  <si>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</si>
  <si>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</si>
  <si>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</si>
  <si>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</si>
  <si>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</si>
  <si>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</si>
  <si>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</si>
  <si>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</si>
  <si>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</si>
  <si>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</si>
  <si>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</si>
  <si>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</si>
  <si>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</si>
  <si>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</si>
  <si>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</si>
  <si>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</si>
  <si>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</si>
  <si>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</si>
  <si>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</si>
  <si>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</si>
  <si>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</si>
  <si>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</si>
  <si>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</si>
  <si>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</si>
  <si>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</si>
  <si>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</si>
  <si>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</si>
  <si>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</si>
  <si>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</si>
  <si>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</si>
  <si>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</si>
  <si>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</si>
  <si>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</si>
  <si>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</si>
  <si>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</si>
  <si>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</si>
  <si>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</si>
  <si>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</si>
  <si>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</si>
  <si>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</si>
  <si>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</si>
  <si>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</si>
  <si>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</si>
  <si>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</si>
  <si>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</si>
  <si>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</si>
  <si>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</si>
  <si>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</si>
  <si>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</si>
  <si>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</si>
  <si>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</si>
  <si>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</si>
  <si>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</si>
  <si>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</si>
  <si>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</si>
  <si>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</si>
  <si>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</si>
  <si>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</si>
  <si>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</si>
  <si>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</si>
  <si>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</si>
  <si>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</si>
  <si>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</si>
  <si>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</si>
  <si>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</si>
  <si>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</si>
  <si>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</si>
  <si>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</si>
  <si>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</si>
  <si>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</si>
  <si>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</si>
  <si>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</si>
  <si>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</si>
  <si>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</si>
  <si>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</si>
  <si>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</si>
  <si>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</si>
  <si>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</si>
  <si>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</si>
  <si>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</si>
  <si>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</si>
  <si>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</si>
  <si>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</si>
  <si>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</si>
  <si>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</si>
  <si>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</si>
  <si>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</si>
  <si>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</si>
  <si>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</si>
  <si>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</si>
  <si>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</si>
  <si>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</si>
  <si>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</si>
  <si>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</si>
  <si>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</si>
  <si>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</si>
  <si>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</si>
  <si>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</si>
  <si>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</si>
  <si>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</si>
  <si>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</si>
  <si>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</si>
  <si>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</si>
  <si>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</si>
  <si>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</si>
  <si>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</si>
  <si>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</si>
  <si>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</si>
  <si>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</si>
  <si>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</si>
  <si>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</si>
  <si>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</si>
  <si>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</si>
  <si>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</si>
  <si>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</si>
  <si>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</si>
  <si>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</si>
  <si>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</si>
  <si>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</si>
  <si>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</si>
  <si>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</si>
  <si>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</si>
  <si>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</si>
  <si>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</si>
  <si>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</si>
  <si>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</si>
  <si>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</si>
  <si>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</si>
  <si>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</si>
  <si>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</si>
  <si>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</si>
  <si>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</si>
  <si>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</si>
  <si>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</si>
  <si>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</si>
  <si>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</si>
  <si>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</si>
  <si>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</si>
  <si>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</si>
  <si>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</si>
  <si>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</si>
  <si>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</si>
  <si>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</si>
  <si>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</si>
  <si>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</si>
  <si>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</si>
  <si>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</si>
  <si>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</si>
  <si>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</si>
  <si>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</si>
  <si>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</si>
  <si>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</si>
  <si>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</si>
  <si>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</si>
  <si>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</si>
  <si>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</si>
  <si>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</si>
  <si>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</si>
  <si>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</si>
  <si>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</si>
  <si>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</si>
  <si>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</si>
  <si>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</si>
  <si>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</si>
  <si>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</si>
  <si>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</si>
  <si>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</si>
  <si>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</si>
  <si>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</si>
  <si>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</si>
  <si>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</si>
  <si>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</si>
  <si>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</si>
  <si>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</si>
  <si>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</si>
  <si>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</si>
  <si>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</si>
  <si>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</si>
  <si>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</si>
  <si>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</si>
  <si>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</si>
  <si>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</si>
  <si>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</si>
  <si>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</si>
  <si>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</si>
  <si>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</si>
  <si>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</si>
  <si>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</si>
  <si>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</si>
  <si>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</si>
  <si>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</si>
  <si>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</si>
  <si>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</si>
  <si>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</si>
  <si>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</si>
  <si>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</si>
  <si>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</si>
  <si>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</si>
  <si>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</si>
  <si>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</si>
  <si>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</si>
  <si>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</si>
  <si>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</si>
  <si>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</si>
  <si>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</si>
  <si>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</si>
  <si>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</si>
  <si>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</si>
  <si>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</si>
  <si>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</si>
  <si>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</si>
  <si>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</si>
  <si>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</si>
  <si>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</si>
  <si>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</si>
  <si>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</si>
  <si>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</si>
  <si>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</si>
  <si>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</si>
  <si>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</si>
  <si>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</si>
  <si>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</si>
  <si>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</si>
  <si>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</si>
  <si>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</si>
  <si>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</si>
  <si>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</si>
  <si>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</si>
  <si>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</si>
  <si>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</si>
  <si>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</si>
  <si>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</si>
  <si>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</si>
  <si>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</si>
  <si>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</si>
  <si>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</si>
  <si>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</si>
  <si>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</si>
  <si>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</si>
  <si>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</si>
  <si>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</si>
  <si>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</si>
  <si>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</si>
  <si>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</si>
  <si>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</si>
  <si>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</si>
  <si>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</si>
  <si>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</si>
  <si>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</si>
  <si>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</si>
  <si>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</si>
  <si>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</si>
  <si>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</si>
  <si>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</si>
  <si>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</si>
  <si>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</si>
  <si>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</si>
  <si>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</si>
  <si>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</si>
  <si>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</si>
  <si>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</si>
  <si>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</si>
  <si>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</si>
  <si>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</si>
  <si>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</si>
  <si>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</si>
  <si>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</si>
  <si>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</si>
  <si>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</si>
  <si>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</si>
  <si>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</si>
  <si>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</si>
  <si>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</si>
  <si>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</si>
  <si>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</si>
  <si>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</si>
  <si>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</si>
  <si>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</si>
  <si>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</si>
  <si>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</si>
  <si>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</si>
  <si>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</si>
  <si>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</si>
  <si>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</si>
  <si>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</si>
  <si>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</si>
  <si>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</si>
  <si>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</si>
  <si>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</si>
  <si>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</si>
  <si>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</si>
  <si>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</si>
  <si>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</si>
  <si>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</si>
  <si>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</si>
  <si>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</si>
  <si>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</si>
  <si>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</si>
  <si>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</si>
  <si>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</si>
  <si>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</si>
  <si>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</si>
  <si>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</si>
  <si>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</si>
  <si>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</si>
  <si>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</si>
  <si>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</si>
  <si>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</si>
  <si>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</si>
  <si>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</si>
  <si>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</si>
  <si>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</si>
  <si>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</si>
  <si>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</si>
  <si>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</si>
  <si>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</si>
  <si>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</si>
  <si>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</si>
  <si>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</si>
  <si>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</si>
  <si>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</si>
  <si>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</si>
  <si>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</si>
  <si>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</si>
  <si>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</si>
  <si>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</si>
  <si>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</si>
  <si>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</si>
  <si>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</si>
  <si>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</si>
  <si>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</si>
  <si>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</si>
  <si>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</si>
  <si>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</si>
  <si>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</si>
  <si>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</si>
  <si>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</si>
  <si>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</si>
  <si>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</si>
  <si>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</si>
  <si>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</si>
  <si>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</si>
  <si>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</si>
  <si>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</si>
  <si>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</si>
  <si>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</si>
  <si>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</si>
  <si>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</si>
  <si>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</si>
  <si>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</si>
  <si>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</si>
  <si>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</si>
  <si>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</si>
  <si>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</si>
  <si>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</si>
  <si>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</si>
  <si>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</si>
  <si>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</si>
  <si>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</si>
  <si>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</si>
  <si>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</si>
  <si>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</si>
  <si>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</si>
  <si>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</si>
  <si>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</si>
  <si>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</si>
  <si>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</si>
  <si>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</si>
  <si>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</si>
  <si>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</si>
  <si>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</si>
  <si>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</si>
  <si>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</si>
  <si>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</si>
  <si>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</si>
  <si>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</si>
  <si>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</si>
  <si>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</si>
  <si>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</si>
  <si>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</si>
  <si>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</si>
  <si>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</si>
  <si>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</si>
  <si>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</si>
  <si>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</si>
  <si>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</si>
  <si>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</si>
  <si>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</si>
  <si>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</si>
  <si>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</si>
  <si>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</si>
  <si>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</si>
  <si>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</si>
  <si>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</si>
  <si>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</si>
  <si>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</si>
  <si>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</si>
  <si>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</si>
  <si>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</si>
  <si>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</si>
  <si>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</si>
  <si>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</si>
  <si>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</si>
  <si>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</si>
  <si>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</si>
  <si>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</si>
  <si>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</si>
  <si>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</si>
  <si>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</si>
  <si>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</si>
  <si>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</si>
  <si>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</si>
  <si>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</si>
  <si>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</si>
  <si>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</si>
  <si>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</si>
  <si>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</si>
  <si>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</si>
  <si>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</si>
  <si>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</si>
  <si>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</si>
  <si>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</si>
  <si>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</si>
  <si>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</si>
  <si>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</si>
  <si>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</si>
  <si>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</si>
  <si>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</si>
  <si>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</si>
  <si>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</si>
  <si>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</si>
  <si>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</si>
  <si>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</si>
  <si>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</si>
  <si>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</si>
  <si>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</si>
  <si>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</si>
  <si>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</si>
  <si>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</si>
  <si>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</si>
  <si>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</si>
  <si>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</si>
  <si>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</si>
  <si>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</si>
  <si>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</si>
  <si>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</si>
  <si>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</si>
  <si>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</si>
  <si>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</si>
  <si>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</si>
  <si>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</si>
  <si>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</si>
  <si>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</si>
  <si>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</si>
  <si>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</si>
  <si>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</si>
  <si>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</si>
  <si>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</si>
  <si>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</si>
  <si>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</si>
  <si>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</si>
  <si>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</si>
  <si>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</si>
  <si>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</si>
  <si>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</si>
  <si>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</si>
  <si>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</si>
  <si>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</si>
  <si>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</si>
  <si>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</si>
  <si>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</si>
  <si>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</si>
  <si>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</si>
  <si>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</si>
  <si>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</si>
  <si>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</si>
  <si>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</si>
  <si>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</si>
  <si>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</si>
  <si>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</si>
  <si>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</si>
  <si>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</si>
  <si>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</si>
  <si>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</si>
  <si>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</si>
  <si>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</si>
  <si>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</si>
  <si>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</si>
  <si>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</si>
  <si>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</si>
  <si>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</si>
  <si>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</si>
  <si>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</si>
  <si>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</si>
  <si>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</si>
  <si>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</si>
  <si>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</si>
  <si>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</si>
  <si>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</si>
  <si>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</si>
  <si>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</si>
  <si>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</si>
  <si>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</si>
  <si>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</si>
  <si>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</si>
  <si>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</si>
  <si>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</si>
  <si>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</si>
  <si>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</si>
  <si>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</si>
  <si>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</si>
  <si>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</si>
  <si>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</si>
  <si>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</si>
  <si>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</si>
  <si>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</si>
  <si>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</si>
  <si>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</si>
  <si>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</si>
  <si>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</si>
  <si>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</si>
  <si>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</si>
  <si>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</si>
  <si>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</si>
  <si>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</si>
  <si>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</si>
  <si>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</si>
  <si>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</si>
  <si>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</si>
  <si>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</si>
  <si>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</si>
  <si>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</si>
  <si>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</si>
  <si>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</si>
  <si>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</si>
  <si>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</si>
  <si>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</si>
  <si>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</si>
  <si>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</si>
  <si>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</si>
  <si>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</si>
  <si>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</si>
  <si>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</si>
  <si>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</si>
  <si>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</si>
  <si>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</si>
  <si>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</si>
  <si>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</si>
  <si>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</si>
  <si>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</si>
  <si>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</si>
  <si>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</si>
  <si>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</si>
  <si>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</si>
  <si>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</si>
  <si>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</si>
  <si>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</si>
  <si>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</si>
  <si>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</si>
  <si>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</si>
  <si>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</si>
  <si>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</si>
  <si>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</si>
  <si>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</si>
  <si>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</si>
  <si>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</si>
  <si>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</si>
  <si>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</si>
  <si>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</si>
  <si>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</si>
  <si>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</si>
  <si>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</si>
  <si>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</si>
  <si>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</si>
  <si>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</si>
  <si>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</si>
  <si>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</si>
  <si>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</si>
  <si>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</si>
  <si>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</si>
  <si>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</si>
  <si>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</si>
  <si>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</si>
  <si>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</si>
  <si>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</si>
  <si>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</si>
  <si>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</si>
  <si>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</si>
  <si>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</si>
  <si>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</si>
  <si>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</si>
  <si>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</si>
  <si>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</si>
  <si>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</si>
  <si>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</si>
  <si>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</si>
  <si>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</si>
  <si>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</si>
  <si>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</si>
  <si>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</si>
  <si>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</si>
  <si>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</si>
  <si>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</si>
  <si>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</si>
  <si>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</si>
  <si>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</si>
  <si>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</si>
  <si>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</si>
  <si>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</si>
  <si>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</si>
  <si>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</si>
  <si>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</si>
  <si>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</si>
  <si>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</si>
  <si>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</si>
  <si>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</si>
  <si>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</si>
  <si>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</si>
  <si>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</si>
  <si>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</si>
  <si>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</si>
  <si>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</si>
  <si>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</si>
  <si>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</si>
  <si>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</si>
  <si>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</si>
  <si>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</si>
  <si>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</si>
  <si>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</si>
  <si>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</si>
  <si>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</si>
  <si>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</si>
  <si>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</si>
  <si>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</si>
  <si>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</si>
  <si>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</si>
  <si>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</si>
  <si>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</si>
  <si>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</si>
  <si>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</si>
  <si>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</si>
  <si>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</si>
  <si>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</si>
  <si>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</si>
  <si>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</si>
  <si>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</si>
  <si>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</si>
  <si>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</si>
  <si>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</si>
  <si>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</si>
  <si>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</si>
  <si>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</si>
  <si>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</si>
  <si>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</si>
  <si>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</si>
  <si>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</si>
  <si>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</si>
  <si>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</si>
  <si>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</si>
  <si>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</si>
  <si>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</si>
  <si>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</si>
  <si>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</si>
  <si>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</si>
  <si>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</si>
  <si>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</si>
  <si>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</si>
  <si>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</si>
  <si>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</si>
  <si>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</si>
  <si>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</si>
  <si>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</si>
  <si>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</si>
  <si>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</si>
  <si>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</si>
  <si>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</si>
  <si>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</si>
  <si>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</si>
  <si>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</si>
  <si>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</si>
  <si>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</si>
  <si>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</si>
  <si>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</si>
  <si>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</si>
  <si>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</si>
  <si>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</si>
  <si>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</si>
  <si>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</si>
  <si>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</si>
  <si>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</si>
  <si>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</si>
  <si>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</si>
  <si>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</si>
  <si>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</si>
  <si>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</si>
  <si>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</si>
  <si>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</si>
  <si>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</si>
  <si>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</si>
  <si>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</si>
  <si>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</si>
  <si>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</si>
  <si>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</si>
  <si>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</si>
  <si>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</si>
  <si>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</si>
  <si>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</si>
  <si>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</si>
  <si>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</si>
  <si>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</si>
  <si>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</si>
  <si>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</si>
  <si>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</si>
  <si>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</si>
  <si>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</si>
  <si>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</si>
  <si>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</si>
  <si>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</si>
  <si>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</si>
  <si>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</si>
  <si>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</si>
  <si>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</si>
  <si>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</si>
  <si>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</si>
  <si>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</si>
  <si>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</si>
  <si>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</si>
  <si>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</si>
  <si>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</si>
  <si>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</si>
  <si>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</si>
  <si>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</si>
  <si>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</si>
  <si>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</si>
  <si>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</si>
  <si>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</si>
  <si>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</si>
  <si>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</si>
  <si>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</si>
  <si>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</si>
  <si>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</si>
  <si>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</si>
  <si>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</si>
  <si>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</si>
  <si>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</si>
  <si>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</si>
  <si>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</si>
  <si>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</si>
  <si>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</si>
  <si>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</si>
  <si>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</si>
  <si>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</si>
  <si>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</si>
  <si>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</si>
  <si>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</si>
  <si>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</si>
  <si>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</si>
  <si>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</si>
  <si>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</si>
  <si>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</si>
  <si>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</si>
  <si>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</si>
  <si>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</si>
  <si>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</si>
  <si>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</si>
  <si>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</si>
  <si>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</si>
  <si>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</si>
  <si>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</si>
  <si>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</si>
  <si>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</si>
  <si>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</si>
  <si>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</si>
  <si>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</si>
  <si>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</si>
  <si>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</si>
  <si>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</si>
  <si>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</si>
  <si>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</si>
  <si>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</si>
  <si>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</si>
  <si>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</si>
  <si>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</si>
  <si>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</si>
  <si>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</si>
  <si>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</si>
  <si>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</si>
  <si>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</si>
  <si>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</si>
  <si>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</si>
  <si>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</si>
  <si>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</si>
  <si>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</si>
  <si>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</si>
  <si>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</si>
  <si>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</si>
  <si>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</si>
  <si>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</si>
  <si>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</si>
  <si>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</si>
  <si>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</si>
  <si>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</si>
  <si>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</si>
  <si>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</si>
  <si>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</si>
  <si>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</si>
  <si>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</si>
  <si>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</si>
  <si>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</si>
  <si>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</si>
  <si>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</si>
  <si>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</si>
  <si>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</si>
  <si>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</si>
  <si>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</si>
  <si>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</si>
  <si>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</si>
  <si>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</si>
  <si>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</si>
  <si>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</si>
  <si>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</si>
  <si>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</si>
  <si>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</si>
  <si>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</si>
  <si>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</si>
  <si>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</si>
  <si>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</si>
  <si>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</si>
  <si>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</si>
  <si>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</si>
  <si>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</si>
  <si>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</si>
  <si>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</si>
  <si>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</si>
  <si>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</si>
  <si>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</si>
  <si>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</si>
  <si>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</si>
  <si>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</si>
  <si>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</si>
  <si>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</si>
  <si>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</si>
  <si>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</si>
  <si>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</si>
  <si>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</si>
  <si>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</si>
  <si>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</si>
  <si>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</si>
  <si>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</si>
  <si>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</si>
  <si>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</si>
  <si>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</si>
  <si>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</si>
  <si>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</si>
  <si>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</si>
  <si>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</si>
  <si>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</si>
  <si>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</si>
  <si>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</si>
  <si>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</si>
  <si>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</si>
  <si>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</si>
  <si>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</si>
  <si>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</si>
  <si>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</si>
  <si>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</si>
  <si>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</si>
  <si>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</si>
  <si>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</si>
  <si>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</si>
  <si>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</si>
  <si>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</si>
  <si>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</si>
  <si>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</si>
  <si>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</si>
  <si>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</si>
  <si>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</si>
  <si>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</si>
  <si>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</si>
  <si>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</si>
  <si>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</si>
  <si>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</si>
  <si>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</si>
  <si>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</si>
  <si>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</si>
  <si>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</si>
  <si>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</si>
  <si>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</si>
  <si>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</si>
  <si>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</si>
  <si>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</si>
  <si>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</si>
  <si>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</si>
  <si>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</si>
  <si>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</si>
  <si>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</si>
  <si>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</si>
  <si>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</si>
  <si>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</si>
  <si>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</si>
  <si>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</si>
  <si>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</si>
  <si>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</si>
  <si>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</si>
  <si>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</si>
  <si>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</si>
  <si>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</si>
  <si>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</si>
  <si>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</si>
  <si>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</si>
  <si>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</si>
  <si>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</si>
  <si>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</si>
  <si>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</si>
  <si>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</si>
  <si>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</si>
  <si>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</si>
  <si>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</si>
  <si>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</si>
  <si>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</si>
  <si>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</si>
  <si>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</si>
  <si>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</si>
  <si>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</si>
  <si>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</si>
  <si>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</si>
  <si>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</si>
  <si>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</si>
  <si>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</si>
  <si>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</si>
  <si>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</si>
  <si>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</si>
  <si>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</si>
  <si>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</si>
  <si>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</si>
  <si>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</si>
  <si>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</si>
  <si>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</si>
  <si>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</si>
  <si>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</si>
  <si>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</si>
  <si>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</si>
  <si>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</si>
  <si>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</si>
  <si>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</si>
  <si>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</si>
  <si>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</si>
  <si>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</si>
  <si>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</si>
  <si>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</si>
  <si>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</si>
  <si>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</si>
  <si>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</si>
  <si>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</si>
  <si>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</si>
  <si>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</si>
  <si>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</si>
  <si>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</si>
  <si>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</si>
  <si>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</si>
  <si>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</si>
  <si>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</si>
  <si>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</si>
  <si>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</si>
  <si>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</si>
  <si>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</si>
  <si>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</si>
  <si>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</si>
  <si>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</si>
  <si>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</si>
  <si>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</si>
  <si>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</si>
  <si>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</si>
  <si>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</si>
  <si>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</si>
  <si>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</si>
  <si>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</si>
  <si>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</si>
  <si>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</si>
  <si>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</si>
  <si>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</si>
  <si>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</si>
  <si>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</si>
  <si>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</si>
  <si>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</si>
  <si>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</si>
  <si>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</si>
  <si>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</si>
  <si>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</si>
  <si>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</si>
  <si>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</si>
  <si>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</si>
  <si>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</si>
  <si>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</si>
  <si>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</si>
  <si>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</si>
  <si>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</si>
  <si>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</si>
  <si>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</si>
  <si>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</si>
  <si>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</si>
  <si>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</si>
  <si>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</si>
  <si>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</si>
  <si>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</si>
  <si>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</si>
  <si>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</si>
  <si>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</si>
  <si>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</si>
  <si>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</si>
  <si>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</si>
  <si>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</si>
  <si>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</si>
  <si>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</si>
  <si>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</si>
  <si>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</si>
  <si>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</si>
  <si>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</si>
  <si>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</si>
  <si>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</si>
  <si>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</si>
  <si>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</si>
  <si>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</si>
  <si>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</si>
  <si>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</si>
  <si>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</si>
  <si>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</si>
  <si>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</si>
  <si>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</si>
  <si>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</si>
  <si>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</si>
  <si>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</si>
  <si>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</si>
  <si>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</si>
  <si>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</si>
  <si>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</si>
  <si>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</si>
  <si>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</si>
  <si>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</si>
  <si>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</si>
  <si>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</si>
  <si>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</si>
  <si>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</si>
  <si>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</si>
  <si>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</si>
  <si>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</si>
  <si>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</si>
  <si>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</si>
  <si>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</si>
  <si>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</si>
  <si>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</si>
  <si>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</si>
  <si>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</si>
  <si>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</si>
  <si>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</si>
  <si>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</si>
  <si>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</si>
  <si>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</si>
  <si>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</si>
  <si>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</si>
  <si>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</si>
  <si>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</si>
  <si>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</si>
  <si>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</si>
  <si>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</si>
  <si>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</si>
  <si>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</si>
  <si>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</si>
  <si>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</si>
  <si>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</si>
  <si>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</si>
  <si>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</si>
  <si>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</si>
  <si>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</si>
  <si>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</si>
  <si>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</si>
  <si>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</si>
  <si>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</si>
  <si>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</si>
  <si>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</si>
  <si>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</si>
  <si>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</si>
  <si>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</si>
  <si>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</si>
  <si>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</si>
  <si>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</si>
  <si>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</si>
  <si>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</si>
  <si>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</si>
  <si>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</si>
  <si>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</si>
  <si>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</si>
  <si>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</si>
  <si>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</si>
  <si>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</si>
  <si>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</si>
  <si>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</si>
  <si>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</si>
  <si>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</si>
  <si>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</si>
  <si>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</si>
  <si>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</si>
  <si>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</si>
  <si>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</si>
  <si>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</si>
  <si>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</si>
  <si>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</si>
  <si>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</si>
  <si>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</si>
  <si>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</si>
  <si>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</si>
  <si>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</si>
  <si>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</si>
  <si>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</si>
  <si>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</si>
  <si>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</si>
  <si>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</si>
  <si>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</si>
  <si>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</si>
  <si>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</si>
  <si>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</si>
  <si>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</si>
  <si>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</si>
  <si>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</si>
  <si>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</si>
  <si>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</si>
  <si>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</si>
  <si>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</si>
  <si>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</si>
  <si>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</si>
  <si>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</si>
  <si>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</si>
  <si>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</si>
  <si>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</si>
  <si>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</si>
  <si>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</si>
  <si>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</si>
  <si>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</si>
  <si>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</si>
  <si>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</si>
  <si>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</si>
  <si>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</si>
  <si>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</si>
  <si>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</si>
  <si>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</si>
  <si>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</si>
  <si>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</si>
  <si>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</si>
  <si>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</si>
  <si>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</si>
  <si>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</si>
  <si>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</si>
  <si>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</si>
  <si>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</si>
  <si>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</si>
  <si>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</si>
  <si>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</si>
  <si>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</si>
  <si>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</si>
  <si>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</si>
  <si>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</si>
  <si>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</si>
  <si>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</si>
  <si>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</si>
  <si>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</si>
  <si>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</si>
  <si>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</si>
  <si>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</si>
  <si>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</si>
  <si>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</si>
  <si>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</si>
  <si>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</si>
  <si>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</si>
  <si>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</si>
  <si>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</si>
  <si>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</si>
  <si>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</si>
  <si>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</si>
  <si>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</si>
  <si>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</si>
  <si>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</si>
  <si>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</si>
  <si>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</si>
  <si>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</si>
  <si>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</si>
  <si>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</si>
  <si>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</si>
  <si>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</si>
  <si>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</si>
  <si>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</si>
  <si>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</si>
  <si>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</si>
  <si>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</si>
  <si>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</si>
  <si>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</si>
  <si>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</si>
  <si>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</si>
  <si>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</si>
  <si>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</si>
  <si>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</si>
  <si>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</si>
  <si>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</si>
  <si>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</si>
  <si>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</si>
  <si>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</si>
  <si>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</si>
  <si>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</si>
  <si>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</si>
  <si>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</si>
  <si>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</si>
  <si>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</si>
  <si>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</si>
  <si>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</si>
  <si>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</si>
  <si>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</si>
  <si>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</si>
  <si>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</si>
  <si>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</si>
  <si>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</si>
  <si>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</si>
  <si>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</si>
  <si>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</si>
  <si>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</si>
  <si>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</si>
  <si>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</si>
  <si>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</si>
  <si>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</si>
  <si>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</si>
  <si>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</si>
  <si>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</si>
  <si>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</si>
  <si>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</si>
  <si>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</si>
  <si>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</si>
  <si>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</si>
  <si>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</si>
  <si>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</si>
  <si>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</si>
  <si>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</si>
  <si>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</si>
  <si>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</si>
  <si>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</si>
  <si>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</si>
  <si>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</si>
  <si>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</si>
  <si>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</si>
  <si>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</si>
  <si>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</si>
  <si>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</si>
  <si>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</si>
  <si>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</si>
  <si>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</si>
  <si>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</si>
  <si>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</si>
  <si>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</si>
  <si>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</si>
  <si>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</si>
  <si>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</si>
  <si>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</si>
  <si>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</si>
  <si>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</si>
  <si>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</si>
  <si>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</si>
  <si>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</si>
  <si>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</si>
  <si>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</si>
  <si>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</si>
  <si>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</si>
  <si>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</si>
  <si>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</si>
  <si>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</si>
  <si>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</si>
  <si>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</si>
  <si>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</si>
  <si>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</si>
  <si>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</si>
  <si>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</si>
  <si>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</si>
  <si>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</si>
  <si>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</si>
  <si>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</si>
  <si>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</si>
  <si>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</si>
  <si>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</si>
  <si>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</si>
  <si>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</si>
  <si>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</si>
  <si>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</si>
  <si>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</si>
  <si>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</si>
  <si>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</si>
  <si>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</si>
  <si>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</si>
  <si>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</si>
  <si>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</si>
  <si>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</si>
  <si>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</si>
  <si>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</si>
  <si>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</si>
  <si>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</si>
  <si>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</si>
  <si>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</si>
  <si>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</si>
  <si>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</si>
  <si>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</si>
  <si>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</si>
  <si>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</si>
  <si>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</si>
  <si>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</si>
  <si>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</si>
  <si>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</si>
  <si>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</si>
  <si>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</si>
  <si>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</si>
  <si>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</si>
  <si>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</si>
  <si>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</si>
  <si>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</si>
  <si>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</si>
  <si>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</si>
  <si>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</si>
  <si>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</si>
  <si>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</si>
  <si>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</si>
  <si>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</si>
  <si>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</si>
  <si>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</si>
  <si>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</si>
  <si>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</si>
  <si>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</si>
  <si>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</si>
  <si>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</si>
  <si>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</si>
  <si>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</si>
  <si>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</si>
  <si>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</si>
  <si>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</si>
  <si>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</si>
  <si>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</si>
  <si>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</si>
  <si>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</si>
  <si>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</si>
  <si>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</si>
  <si>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</si>
  <si>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</si>
  <si>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</si>
  <si>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</si>
  <si>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</si>
  <si>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</si>
  <si>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</si>
  <si>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</si>
  <si>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</si>
  <si>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</si>
  <si>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</si>
  <si>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</si>
  <si>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</si>
  <si>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</si>
  <si>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</si>
  <si>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</si>
  <si>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</si>
  <si>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</si>
  <si>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</si>
  <si>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</si>
  <si>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</si>
  <si>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</si>
  <si>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</si>
  <si>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</si>
  <si>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</si>
  <si>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</si>
  <si>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</si>
  <si>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</si>
  <si>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</si>
  <si>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</si>
  <si>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</si>
  <si>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</si>
  <si>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</si>
  <si>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</si>
  <si>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</si>
  <si>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</si>
  <si>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</si>
  <si>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</si>
  <si>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</si>
  <si>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</si>
  <si>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</si>
  <si>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</si>
  <si>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</si>
  <si>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</si>
  <si>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</si>
  <si>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</si>
  <si>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</si>
  <si>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</si>
  <si>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</si>
  <si>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</si>
  <si>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</si>
  <si>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</si>
  <si>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</si>
  <si>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</si>
  <si>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</si>
  <si>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</si>
  <si>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</si>
  <si>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</si>
  <si>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</si>
  <si>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</si>
  <si>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</si>
  <si>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</si>
  <si>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</si>
  <si>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</si>
  <si>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</si>
  <si>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</si>
  <si>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</si>
  <si>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</si>
  <si>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</si>
  <si>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</si>
  <si>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</si>
  <si>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</si>
  <si>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</si>
  <si>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</si>
  <si>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</si>
  <si>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</si>
  <si>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</si>
  <si>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</si>
  <si>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</si>
  <si>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</si>
  <si>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</si>
  <si>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</si>
  <si>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</si>
  <si>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</si>
  <si>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</si>
  <si>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</si>
  <si>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</si>
  <si>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</si>
  <si>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</si>
  <si>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</si>
  <si>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</si>
  <si>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</si>
  <si>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</si>
  <si>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</si>
  <si>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</si>
  <si>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</si>
  <si>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</si>
  <si>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</si>
  <si>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</si>
  <si>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</si>
  <si>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</si>
  <si>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</si>
  <si>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</si>
  <si>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</si>
  <si>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</si>
  <si>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</si>
  <si>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</si>
  <si>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</si>
  <si>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</si>
  <si>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</si>
  <si>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</si>
  <si>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</si>
  <si>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</si>
  <si>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</si>
  <si>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</si>
  <si>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</si>
  <si>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</si>
  <si>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</si>
  <si>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</si>
  <si>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</si>
  <si>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</si>
  <si>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</si>
  <si>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</si>
  <si>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</si>
  <si>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</si>
  <si>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</si>
  <si>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</si>
  <si>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</si>
  <si>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</si>
  <si>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</si>
  <si>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</si>
  <si>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</si>
  <si>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</si>
  <si>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</si>
  <si>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</si>
  <si>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</si>
  <si>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</si>
  <si>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</si>
  <si>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</si>
  <si>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</si>
  <si>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</si>
  <si>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</si>
  <si>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</si>
  <si>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</si>
  <si>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</si>
  <si>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</si>
  <si>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</si>
  <si>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</si>
  <si>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</si>
  <si>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</si>
  <si>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</si>
  <si>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</si>
  <si>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</si>
  <si>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</si>
  <si>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</si>
  <si>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</si>
  <si>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</si>
  <si>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</si>
  <si>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</si>
  <si>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</si>
  <si>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</si>
  <si>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</si>
  <si>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</si>
  <si>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</si>
  <si>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</si>
  <si>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</si>
  <si>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</si>
  <si>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</si>
  <si>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</si>
  <si>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</si>
  <si>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</si>
  <si>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</si>
  <si>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</si>
  <si>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</si>
  <si>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</si>
  <si>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</si>
  <si>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</si>
  <si>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</si>
  <si>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</si>
  <si>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</si>
  <si>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</si>
  <si>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</si>
  <si>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</si>
  <si>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</si>
  <si>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</si>
  <si>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</si>
  <si>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</si>
  <si>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</si>
  <si>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</si>
  <si>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</si>
  <si>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</si>
  <si>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</si>
  <si>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</si>
  <si>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</si>
  <si>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</si>
  <si>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</si>
  <si>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</si>
  <si>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</si>
  <si>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</si>
  <si>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</si>
  <si>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</si>
  <si>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</si>
  <si>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</si>
  <si>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</si>
  <si>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</si>
  <si>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</si>
  <si>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</si>
  <si>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</si>
  <si>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</si>
  <si>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</si>
  <si>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</si>
  <si>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</si>
  <si>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</si>
  <si>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</si>
  <si>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</si>
  <si>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</si>
  <si>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</si>
  <si>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</si>
  <si>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</si>
  <si>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</si>
  <si>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</si>
  <si>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</si>
  <si>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</si>
  <si>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</si>
  <si>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</si>
  <si>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</si>
  <si>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</si>
  <si>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</si>
  <si>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</si>
  <si>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</si>
  <si>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</si>
  <si>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</si>
  <si>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</si>
  <si>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</si>
  <si>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</si>
  <si>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</si>
  <si>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</si>
  <si>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</si>
  <si>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</si>
  <si>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</si>
  <si>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</si>
  <si>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</si>
  <si>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</si>
  <si>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</si>
  <si>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</si>
  <si>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</si>
  <si>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</si>
  <si>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</si>
  <si>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</si>
  <si>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</si>
  <si>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</si>
  <si>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</si>
  <si>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</si>
  <si>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</si>
  <si>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</si>
  <si>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</si>
  <si>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</si>
  <si>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</si>
  <si>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</si>
  <si>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</si>
  <si>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</si>
  <si>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</si>
  <si>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</si>
  <si>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</si>
  <si>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</si>
  <si>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</si>
  <si>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</si>
  <si>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</si>
  <si>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</si>
  <si>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</si>
  <si>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</si>
  <si>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</si>
  <si>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</si>
  <si>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</si>
  <si>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</si>
  <si>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</si>
  <si>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</si>
  <si>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</si>
  <si>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</si>
  <si>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</si>
  <si>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</si>
  <si>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</si>
  <si>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</si>
  <si>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</si>
  <si>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</si>
  <si>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</si>
  <si>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</si>
  <si>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</si>
  <si>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</si>
  <si>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</si>
  <si>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</si>
  <si>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</si>
  <si>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</si>
  <si>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</si>
  <si>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</si>
  <si>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</si>
  <si>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</si>
  <si>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</si>
  <si>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</si>
  <si>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</si>
  <si>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</si>
  <si>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</si>
  <si>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</si>
  <si>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</si>
  <si>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</si>
  <si>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</si>
  <si>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</si>
  <si>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</si>
  <si>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</si>
  <si>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</si>
  <si>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</si>
  <si>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</si>
  <si>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</si>
  <si>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</si>
  <si>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</si>
  <si>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</si>
  <si>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</si>
  <si>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</si>
  <si>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</si>
  <si>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</si>
  <si>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</si>
  <si>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</si>
  <si>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</si>
  <si>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</si>
  <si>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</si>
  <si>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</si>
  <si>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</si>
  <si>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</si>
  <si>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</si>
  <si>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</si>
  <si>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</si>
  <si>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</si>
  <si>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</si>
  <si>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</si>
  <si>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</si>
  <si>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</si>
  <si>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</si>
  <si>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</si>
  <si>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</si>
  <si>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</si>
  <si>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</si>
  <si>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</si>
  <si>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</si>
  <si>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</si>
  <si>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</si>
  <si>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</si>
  <si>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</si>
  <si>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</si>
  <si>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</si>
  <si>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</si>
  <si>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</si>
  <si>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</si>
  <si>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</si>
  <si>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</si>
  <si>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</si>
  <si>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</si>
  <si>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</si>
  <si>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</si>
  <si>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</si>
  <si>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</si>
  <si>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</si>
  <si>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</si>
  <si>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</si>
  <si>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</si>
  <si>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</si>
  <si>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</si>
  <si>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</si>
  <si>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</si>
  <si>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</si>
  <si>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</si>
  <si>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</si>
  <si>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</si>
  <si>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</si>
  <si>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</si>
  <si>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</si>
  <si>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</si>
  <si>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</si>
  <si>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</si>
  <si>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</si>
  <si>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</si>
  <si>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</si>
  <si>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</si>
  <si>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</si>
  <si>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</si>
  <si>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</si>
  <si>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</si>
  <si>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</si>
  <si>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</si>
  <si>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</si>
  <si>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</si>
  <si>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</si>
  <si>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</si>
  <si>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</si>
  <si>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</si>
  <si>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</si>
  <si>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</si>
  <si>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</si>
  <si>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</si>
  <si>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</si>
  <si>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</si>
  <si>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</si>
  <si>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</si>
  <si>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</si>
  <si>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</si>
  <si>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</si>
  <si>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</si>
  <si>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</si>
  <si>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</si>
  <si>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</si>
  <si>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</si>
  <si>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</si>
  <si>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</si>
  <si>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</si>
  <si>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</si>
  <si>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</si>
  <si>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</si>
  <si>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</si>
  <si>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</si>
  <si>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</si>
  <si>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</si>
  <si>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</si>
  <si>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</si>
  <si>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</si>
  <si>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</si>
  <si>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</si>
  <si>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</si>
  <si>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</si>
  <si>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</si>
  <si>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</si>
  <si>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</si>
  <si>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</si>
  <si>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</si>
  <si>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</si>
  <si>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</si>
  <si>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</si>
  <si>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</si>
  <si>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</si>
  <si>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</si>
  <si>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</si>
  <si>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</si>
  <si>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</si>
  <si>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</si>
  <si>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</si>
  <si>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</si>
  <si>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</si>
  <si>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</si>
  <si>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</si>
  <si>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</si>
  <si>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</si>
  <si>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</si>
  <si>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</si>
  <si>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</si>
  <si>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</si>
  <si>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</si>
  <si>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</si>
  <si>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</si>
  <si>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</si>
  <si>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</si>
  <si>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</si>
  <si>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</si>
  <si>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</si>
  <si>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</si>
  <si>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</si>
  <si>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</si>
  <si>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</si>
  <si>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</si>
  <si>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</si>
  <si>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</si>
  <si>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</si>
  <si>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</si>
  <si>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</si>
  <si>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</si>
  <si>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</si>
  <si>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</si>
  <si>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</si>
  <si>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</si>
  <si>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</si>
  <si>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</si>
  <si>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</si>
  <si>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</si>
  <si>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</si>
  <si>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</si>
  <si>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</si>
  <si>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</si>
  <si>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</si>
  <si>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</si>
  <si>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</si>
  <si>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</si>
  <si>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</si>
  <si>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</si>
  <si>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</si>
  <si>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</si>
  <si>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</si>
  <si>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</si>
  <si>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</si>
  <si>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</si>
  <si>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</si>
  <si>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</si>
  <si>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</si>
  <si>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</si>
  <si>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</si>
  <si>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</si>
  <si>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</si>
  <si>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</si>
  <si>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</si>
  <si>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</si>
  <si>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</si>
  <si>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</si>
  <si>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</si>
  <si>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</si>
  <si>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</si>
  <si>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</si>
  <si>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</si>
  <si>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</si>
  <si>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</si>
  <si>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</si>
  <si>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</si>
  <si>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</si>
  <si>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</si>
  <si>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</si>
  <si>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</si>
  <si>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</si>
  <si>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</si>
  <si>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</si>
  <si>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</si>
  <si>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</si>
  <si>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</si>
  <si>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</si>
  <si>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</si>
  <si>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</si>
  <si>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</si>
  <si>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</si>
  <si>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</si>
  <si>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</si>
  <si>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</si>
  <si>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</si>
  <si>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</si>
  <si>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</si>
  <si>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</si>
  <si>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</si>
  <si>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</si>
  <si>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</si>
  <si>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</si>
  <si>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</si>
  <si>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</si>
  <si>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</si>
  <si>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</si>
  <si>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</si>
  <si>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</si>
  <si>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</si>
  <si>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</si>
  <si>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</si>
  <si>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</si>
  <si>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</si>
  <si>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</si>
  <si>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</si>
  <si>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</si>
  <si>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</si>
  <si>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</si>
  <si>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</si>
  <si>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</si>
  <si>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</si>
  <si>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</si>
  <si>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</si>
  <si>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</si>
  <si>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</si>
  <si>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</si>
  <si>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</si>
  <si>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</si>
  <si>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</si>
  <si>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</si>
  <si>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</si>
  <si>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</si>
  <si>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</si>
  <si>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</si>
  <si>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</si>
  <si>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</si>
  <si>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</si>
  <si>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</si>
  <si>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</si>
  <si>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</si>
  <si>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</si>
  <si>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</si>
  <si>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</si>
  <si>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</si>
  <si>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</si>
  <si>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</si>
  <si>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</si>
  <si>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</si>
  <si>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</si>
  <si>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</si>
  <si>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</si>
  <si>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</si>
  <si>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</si>
  <si>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</si>
  <si>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</si>
  <si>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</si>
  <si>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</si>
  <si>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</si>
  <si>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</si>
  <si>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</si>
  <si>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</si>
  <si>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</si>
  <si>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</si>
  <si>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</si>
  <si>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</si>
  <si>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</si>
  <si>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</si>
  <si>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</si>
  <si>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</si>
  <si>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</si>
  <si>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</si>
  <si>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</si>
  <si>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</si>
  <si>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</si>
  <si>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</si>
  <si>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</si>
  <si>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</si>
  <si>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</si>
  <si>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</si>
  <si>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</si>
  <si>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</si>
  <si>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</si>
  <si>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</si>
  <si>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</si>
  <si>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</si>
  <si>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</si>
  <si>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</si>
  <si>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</si>
  <si>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</si>
  <si>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</si>
  <si>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</si>
  <si>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</si>
  <si>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</si>
  <si>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</si>
  <si>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</si>
  <si>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</si>
  <si>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</si>
  <si>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</si>
  <si>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</si>
  <si>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</si>
  <si>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</si>
  <si>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</si>
  <si>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</si>
  <si>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</si>
  <si>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</si>
  <si>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</si>
  <si>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</si>
  <si>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</si>
  <si>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</si>
  <si>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</si>
  <si>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</si>
  <si>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</si>
  <si>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</si>
  <si>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</si>
  <si>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</si>
  <si>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</si>
  <si>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</si>
  <si>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</si>
  <si>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</si>
  <si>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</si>
  <si>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</si>
  <si>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</si>
  <si>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</si>
  <si>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</si>
  <si>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</si>
  <si>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</si>
  <si>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</si>
  <si>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</si>
  <si>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</si>
  <si>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</si>
  <si>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</si>
  <si>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</si>
  <si>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</si>
  <si>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</si>
  <si>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</si>
  <si>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</si>
  <si>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</si>
  <si>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</si>
  <si>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</si>
  <si>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</si>
  <si>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</si>
  <si>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</si>
  <si>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</si>
  <si>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</si>
  <si>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</si>
  <si>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</si>
  <si>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</si>
  <si>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</si>
  <si>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</si>
  <si>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</si>
  <si>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</si>
  <si>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</si>
  <si>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</si>
  <si>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</si>
  <si>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</si>
  <si>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</si>
  <si>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</si>
  <si>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</si>
  <si>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</si>
  <si>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</si>
  <si>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</si>
  <si>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</si>
  <si>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</si>
  <si>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</si>
  <si>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</si>
  <si>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</si>
  <si>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</si>
  <si>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</si>
  <si>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</si>
  <si>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</si>
  <si>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</si>
  <si>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</si>
  <si>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</si>
  <si>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</si>
  <si>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</si>
  <si>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</si>
  <si>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</si>
  <si>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</si>
  <si>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</si>
  <si>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</si>
  <si>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</si>
  <si>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</si>
  <si>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</si>
  <si>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</si>
  <si>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</si>
  <si>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</si>
  <si>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</si>
  <si>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</si>
  <si>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</si>
  <si>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</si>
  <si>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</si>
  <si>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</si>
  <si>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</si>
  <si>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</si>
  <si>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</si>
  <si>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</si>
  <si>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</si>
  <si>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</si>
  <si>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</si>
  <si>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</si>
  <si>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</si>
  <si>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</si>
  <si>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</si>
  <si>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</si>
  <si>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</si>
  <si>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</si>
  <si>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</si>
  <si>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</si>
  <si>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</si>
  <si>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</si>
  <si>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</si>
  <si>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</si>
  <si>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</si>
  <si>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</si>
  <si>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</si>
  <si>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</si>
  <si>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</si>
  <si>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</si>
  <si>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</si>
  <si>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</si>
  <si>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</si>
  <si>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</si>
  <si>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</si>
  <si>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</si>
  <si>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</si>
  <si>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</si>
  <si>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</si>
  <si>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</si>
  <si>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</si>
  <si>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</si>
  <si>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</si>
  <si>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</si>
  <si>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</si>
  <si>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</si>
  <si>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</si>
  <si>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</si>
  <si>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</si>
  <si>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</si>
  <si>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</si>
  <si>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</si>
  <si>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</si>
  <si>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</si>
  <si>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</si>
  <si>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</si>
  <si>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</si>
  <si>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</si>
  <si>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</si>
  <si>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</si>
  <si>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</si>
  <si>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</si>
  <si>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</si>
  <si>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</si>
  <si>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</si>
  <si>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</si>
  <si>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</si>
  <si>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</si>
  <si>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</si>
  <si>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</si>
  <si>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</si>
  <si>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</si>
  <si>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</si>
  <si>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</si>
  <si>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</si>
  <si>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</si>
  <si>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</si>
  <si>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</si>
  <si>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</si>
  <si>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</si>
  <si>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</si>
  <si>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</si>
  <si>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</si>
  <si>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</si>
  <si>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</si>
  <si>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</si>
  <si>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</si>
  <si>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</si>
  <si>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</si>
  <si>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</si>
  <si>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</si>
  <si>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</si>
  <si>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</si>
  <si>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</si>
  <si>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</si>
  <si>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</si>
  <si>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</si>
  <si>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</si>
  <si>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</si>
  <si>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</si>
  <si>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</si>
  <si>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</si>
  <si>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</si>
  <si>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</si>
  <si>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</si>
  <si>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</si>
  <si>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</si>
  <si>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</si>
  <si>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</si>
  <si>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</si>
  <si>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</si>
  <si>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</si>
  <si>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</si>
  <si>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</si>
  <si>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</si>
  <si>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</si>
  <si>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</si>
  <si>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</si>
  <si>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</si>
  <si>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</si>
  <si>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</si>
  <si>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</si>
  <si>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</si>
  <si>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</si>
  <si>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</si>
  <si>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</si>
  <si>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</si>
  <si>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</si>
  <si>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</si>
  <si>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</si>
  <si>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</si>
  <si>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</si>
  <si>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</si>
  <si>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</si>
  <si>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</si>
  <si>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</si>
  <si>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</si>
  <si>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</si>
  <si>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</si>
  <si>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</si>
  <si>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</si>
  <si>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</si>
  <si>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</si>
  <si>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</si>
  <si>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</si>
  <si>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</si>
  <si>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</si>
  <si>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</si>
  <si>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</si>
  <si>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</si>
  <si>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</si>
  <si>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</si>
  <si>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</si>
  <si>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</si>
  <si>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</si>
  <si>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</si>
  <si>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</si>
  <si>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</si>
  <si>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</si>
  <si>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</si>
  <si>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</si>
  <si>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</si>
  <si>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</si>
  <si>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</si>
  <si>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</si>
  <si>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</si>
  <si>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</si>
  <si>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</si>
  <si>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</si>
  <si>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</si>
  <si>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</si>
  <si>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</si>
  <si>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</si>
  <si>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</si>
  <si>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</si>
  <si>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</si>
  <si>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</si>
  <si>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</si>
  <si>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</si>
  <si>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</si>
  <si>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</si>
  <si>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</si>
  <si>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</si>
  <si>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</si>
  <si>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</si>
  <si>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</si>
  <si>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</si>
  <si>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</si>
  <si>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</si>
  <si>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</si>
  <si>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</si>
  <si>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</si>
  <si>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</si>
  <si>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</si>
  <si>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</si>
  <si>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</si>
  <si>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</si>
  <si>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</si>
  <si>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</si>
  <si>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</si>
  <si>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</si>
  <si>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</si>
  <si>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</si>
  <si>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</si>
  <si>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</si>
  <si>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</si>
  <si>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</si>
  <si>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</si>
  <si>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</si>
  <si>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</si>
  <si>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</si>
  <si>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</si>
  <si>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</si>
  <si>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</si>
  <si>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</si>
  <si>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</si>
  <si>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</si>
  <si>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</si>
  <si>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</si>
  <si>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</si>
  <si>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</si>
  <si>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</si>
  <si>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</si>
  <si>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</si>
  <si>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</si>
  <si>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</si>
  <si>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</si>
  <si>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</si>
  <si>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</si>
  <si>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</si>
  <si>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</si>
  <si>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</si>
  <si>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</si>
  <si>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</si>
  <si>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</si>
  <si>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</si>
  <si>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</si>
  <si>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</si>
  <si>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</si>
  <si>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</si>
  <si>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</si>
  <si>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</si>
  <si>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</si>
  <si>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</si>
  <si>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</si>
  <si>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</si>
  <si>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</si>
  <si>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</si>
  <si>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</si>
  <si>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</si>
  <si>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</si>
  <si>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</si>
  <si>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</si>
  <si>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</si>
  <si>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</si>
  <si>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</si>
  <si>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</si>
  <si>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</si>
  <si>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</si>
  <si>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</si>
  <si>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</si>
  <si>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</si>
  <si>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</si>
  <si>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</si>
  <si>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</si>
  <si>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</si>
  <si>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</si>
  <si>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</si>
  <si>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</si>
  <si>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</si>
  <si>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</si>
  <si>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</si>
  <si>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</si>
  <si>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</si>
  <si>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</si>
  <si>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</si>
  <si>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</si>
  <si>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</si>
  <si>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</si>
  <si>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</si>
  <si>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</si>
  <si>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</si>
  <si>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</si>
  <si>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</si>
  <si>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</si>
  <si>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</si>
  <si>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</si>
  <si>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</si>
  <si>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</si>
  <si>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</si>
  <si>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</si>
  <si>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</si>
  <si>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</si>
  <si>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</si>
  <si>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</si>
  <si>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</si>
  <si>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</si>
  <si>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</si>
  <si>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</si>
  <si>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</si>
  <si>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</si>
  <si>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</si>
  <si>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</si>
  <si>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</si>
  <si>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</si>
  <si>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</si>
  <si>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</si>
  <si>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</si>
  <si>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</si>
  <si>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</si>
  <si>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</si>
  <si>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</si>
  <si>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</si>
  <si>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</si>
  <si>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</si>
  <si>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</si>
  <si>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</si>
  <si>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</si>
  <si>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</si>
  <si>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</si>
  <si>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</si>
  <si>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</si>
  <si>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</si>
  <si>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</si>
  <si>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</si>
  <si>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</si>
  <si>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</si>
  <si>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</si>
  <si>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</si>
  <si>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</si>
  <si>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</si>
  <si>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</si>
  <si>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</si>
  <si>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</si>
  <si>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</si>
  <si>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</si>
  <si>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</si>
  <si>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</si>
  <si>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</si>
  <si>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</si>
  <si>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</si>
  <si>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</si>
  <si>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</si>
  <si>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</si>
  <si>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</si>
  <si>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</si>
  <si>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</si>
  <si>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</si>
  <si>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</si>
  <si>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</si>
  <si>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</si>
  <si>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</si>
  <si>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</si>
  <si>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</si>
  <si>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</si>
  <si>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</si>
  <si>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</si>
  <si>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</si>
  <si>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</si>
  <si>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</si>
  <si>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</si>
  <si>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</si>
  <si>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</si>
  <si>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</si>
  <si>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</si>
  <si>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</si>
  <si>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</si>
  <si>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</si>
  <si>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</si>
  <si>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</si>
  <si>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</si>
  <si>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</si>
  <si>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</si>
  <si>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</si>
  <si>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</si>
  <si>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</si>
  <si>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</si>
  <si>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</si>
  <si>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</si>
  <si>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</si>
  <si>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</si>
  <si>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</si>
  <si>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</si>
  <si>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</si>
  <si>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</si>
  <si>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</si>
  <si>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</si>
  <si>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</si>
  <si>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</si>
  <si>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</si>
  <si>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</si>
  <si>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</si>
  <si>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</si>
  <si>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</si>
  <si>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</si>
  <si>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</si>
  <si>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</si>
  <si>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</si>
  <si>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</si>
  <si>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</si>
  <si>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</si>
  <si>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</si>
  <si>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</si>
  <si>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</si>
  <si>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</si>
  <si>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</si>
  <si>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</si>
  <si>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</si>
  <si>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</si>
  <si>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</si>
  <si>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</si>
  <si>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</si>
  <si>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</si>
  <si>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</si>
  <si>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</si>
  <si>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</si>
  <si>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</si>
  <si>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</si>
  <si>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</si>
  <si>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</si>
  <si>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</si>
  <si>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</si>
  <si>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</si>
  <si>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</si>
  <si>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</si>
  <si>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</si>
  <si>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</si>
  <si>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</si>
  <si>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</si>
  <si>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</si>
  <si>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</si>
  <si>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</si>
  <si>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</si>
  <si>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</si>
  <si>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</si>
  <si>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</si>
  <si>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</si>
  <si>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</si>
  <si>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</si>
  <si>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</si>
  <si>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</si>
  <si>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</si>
  <si>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</si>
  <si>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</si>
  <si>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</si>
  <si>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</si>
  <si>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</si>
  <si>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</si>
  <si>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</si>
  <si>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</si>
  <si>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</si>
  <si>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</si>
  <si>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</si>
  <si>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</si>
  <si>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</si>
  <si>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</si>
  <si>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</si>
  <si>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</si>
  <si>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</si>
  <si>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</si>
  <si>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</si>
  <si>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</si>
  <si>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</si>
  <si>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</si>
  <si>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</si>
  <si>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</si>
  <si>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</si>
  <si>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</si>
  <si>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</si>
  <si>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</si>
  <si>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</si>
  <si>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</si>
  <si>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</si>
  <si>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</si>
  <si>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</si>
  <si>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</si>
  <si>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</si>
  <si>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</si>
  <si>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</si>
  <si>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</si>
  <si>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</si>
  <si>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</si>
  <si>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</si>
  <si>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</si>
  <si>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</si>
  <si>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</si>
  <si>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</si>
  <si>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</si>
  <si>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</si>
  <si>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</si>
  <si>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</si>
  <si>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</si>
  <si>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</si>
  <si>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</si>
  <si>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</si>
  <si>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</si>
  <si>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</si>
  <si>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</si>
  <si>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</si>
  <si>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</si>
  <si>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</si>
  <si>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</si>
  <si>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</si>
  <si>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</si>
  <si>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</si>
  <si>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</si>
  <si>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</si>
  <si>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</si>
  <si>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</si>
  <si>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</si>
  <si>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</si>
  <si>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</si>
  <si>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</si>
  <si>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</si>
  <si>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</si>
  <si>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</si>
  <si>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</si>
  <si>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</si>
  <si>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</si>
  <si>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</si>
  <si>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</si>
  <si>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</si>
  <si>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</si>
  <si>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</si>
  <si>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</si>
  <si>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</si>
  <si>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</si>
  <si>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</si>
  <si>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</si>
  <si>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</si>
  <si>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</si>
  <si>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</si>
  <si>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</si>
  <si>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</si>
  <si>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</si>
  <si>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</si>
  <si>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</si>
  <si>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</si>
  <si>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</si>
  <si>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</si>
  <si>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</si>
  <si>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</si>
  <si>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</si>
  <si>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</si>
  <si>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</si>
  <si>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</si>
  <si>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</si>
  <si>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</si>
  <si>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</si>
  <si>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</si>
  <si>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</si>
  <si>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</si>
  <si>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</si>
  <si>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</si>
  <si>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</si>
  <si>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</si>
  <si>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</si>
  <si>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</si>
  <si>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</si>
  <si>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</si>
  <si>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</si>
  <si>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</si>
  <si>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</si>
  <si>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</si>
  <si>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</si>
  <si>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</si>
  <si>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</si>
  <si>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</si>
  <si>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</si>
  <si>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</si>
  <si>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</si>
  <si>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</si>
  <si>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</si>
  <si>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</si>
  <si>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</si>
  <si>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</si>
  <si>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</si>
  <si>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</si>
  <si>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</si>
  <si>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</si>
  <si>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</si>
  <si>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</si>
  <si>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</si>
  <si>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</si>
  <si>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</si>
  <si>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</si>
  <si>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</si>
  <si>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</si>
  <si>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</si>
  <si>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</si>
  <si>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</si>
  <si>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</si>
  <si>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</si>
  <si>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</si>
  <si>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</si>
  <si>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</si>
  <si>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</si>
  <si>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</si>
  <si>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</si>
  <si>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</si>
  <si>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</si>
  <si>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</si>
  <si>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</si>
  <si>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</si>
  <si>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</si>
  <si>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</si>
  <si>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</si>
  <si>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</si>
  <si>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</si>
  <si>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</si>
  <si>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</si>
  <si>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</si>
  <si>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</si>
  <si>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</si>
  <si>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</si>
  <si>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</si>
  <si>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</si>
  <si>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</si>
  <si>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</si>
  <si>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</si>
  <si>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</si>
  <si>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</si>
  <si>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</si>
  <si>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</si>
  <si>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</si>
  <si>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</si>
  <si>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</si>
  <si>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</si>
  <si>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</si>
  <si>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</si>
  <si>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</si>
  <si>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</si>
  <si>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</si>
  <si>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</si>
  <si>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</si>
  <si>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</si>
  <si>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</si>
  <si>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</si>
  <si>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</si>
  <si>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</si>
  <si>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</si>
  <si>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</si>
  <si>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</si>
  <si>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</si>
  <si>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</si>
  <si>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</si>
  <si>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</si>
  <si>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</si>
  <si>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</si>
  <si>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</si>
  <si>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</si>
  <si>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</si>
  <si>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</si>
  <si>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</si>
  <si>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</si>
  <si>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</si>
  <si>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</si>
  <si>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</si>
  <si>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</si>
  <si>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</si>
  <si>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</si>
  <si>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</si>
  <si>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</si>
  <si>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</si>
  <si>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</si>
  <si>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</si>
  <si>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</si>
  <si>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</si>
  <si>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</si>
  <si>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</si>
  <si>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</si>
  <si>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</si>
  <si>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</si>
  <si>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</si>
  <si>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</si>
  <si>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</si>
  <si>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</si>
  <si>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</si>
  <si>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</si>
  <si>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</si>
  <si>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</si>
  <si>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</si>
  <si>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</si>
  <si>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</si>
  <si>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</si>
  <si>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</si>
  <si>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</si>
  <si>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</si>
  <si>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</si>
  <si>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</si>
  <si>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</si>
  <si>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</si>
  <si>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</si>
  <si>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</si>
  <si>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</si>
  <si>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</si>
  <si>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</si>
  <si>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</si>
  <si>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</si>
  <si>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</si>
  <si>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</si>
  <si>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</si>
  <si>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</si>
  <si>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</si>
  <si>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</si>
  <si>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</si>
  <si>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</si>
  <si>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</si>
  <si>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</si>
  <si>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</si>
  <si>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</si>
  <si>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</si>
  <si>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</si>
  <si>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</si>
  <si>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</si>
  <si>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</si>
  <si>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</si>
  <si>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</si>
  <si>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</si>
  <si>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</si>
  <si>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</si>
  <si>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</si>
  <si>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</si>
  <si>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</si>
  <si>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</si>
  <si>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</si>
  <si>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</si>
  <si>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</si>
  <si>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</si>
  <si>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</si>
  <si>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</si>
  <si>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</si>
  <si>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</si>
  <si>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</si>
  <si>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</si>
  <si>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</si>
  <si>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</si>
  <si>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</si>
  <si>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</si>
  <si>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</si>
  <si>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</si>
  <si>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</si>
  <si>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</si>
  <si>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</si>
  <si>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</si>
  <si>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</si>
  <si>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</si>
  <si>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</si>
  <si>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</si>
  <si>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</si>
  <si>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</si>
  <si>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</si>
  <si>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</si>
  <si>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</si>
  <si>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</si>
  <si>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</si>
  <si>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</si>
  <si>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</si>
  <si>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</si>
  <si>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</si>
  <si>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</si>
  <si>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</si>
  <si>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</si>
  <si>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</si>
  <si>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</si>
  <si>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</si>
  <si>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</si>
  <si>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</si>
  <si>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</si>
  <si>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</si>
  <si>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</si>
  <si>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</si>
  <si>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</si>
  <si>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</si>
  <si>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</si>
  <si>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</si>
  <si>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</si>
  <si>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</si>
  <si>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</si>
  <si>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</si>
  <si>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</si>
  <si>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</si>
  <si>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</si>
  <si>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</si>
  <si>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</si>
  <si>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</si>
  <si>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</si>
  <si>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</si>
  <si>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</si>
  <si>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</si>
  <si>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</si>
  <si>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</si>
  <si>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</si>
  <si>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</si>
  <si>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</si>
  <si>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</si>
  <si>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</si>
  <si>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</si>
  <si>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</si>
  <si>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</si>
  <si>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</si>
  <si>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</si>
  <si>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</si>
  <si>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</si>
  <si>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</si>
  <si>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</si>
  <si>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</si>
  <si>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</si>
  <si>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</si>
  <si>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</si>
  <si>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</si>
  <si>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</si>
  <si>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</si>
  <si>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</si>
  <si>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</si>
  <si>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</si>
  <si>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</si>
  <si>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</si>
  <si>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</si>
  <si>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</si>
  <si>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</si>
  <si>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</si>
  <si>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</si>
  <si>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</si>
  <si>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</si>
  <si>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</si>
  <si>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</si>
  <si>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</si>
  <si>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</si>
  <si>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</si>
  <si>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</si>
  <si>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</si>
  <si>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</si>
  <si>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</si>
  <si>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</si>
  <si>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</si>
  <si>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</si>
  <si>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</si>
  <si>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</si>
  <si>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</si>
  <si>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</si>
  <si>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</si>
  <si>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</si>
  <si>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</si>
  <si>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</si>
  <si>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</si>
  <si>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</si>
  <si>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</si>
  <si>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</si>
  <si>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</si>
  <si>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</si>
  <si>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</si>
  <si>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</si>
  <si>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</si>
  <si>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</si>
  <si>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</si>
  <si>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</si>
  <si>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</si>
  <si>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</si>
  <si>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</si>
  <si>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</si>
  <si>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</si>
  <si>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</si>
  <si>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</si>
  <si>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</si>
  <si>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</si>
  <si>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</si>
  <si>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</si>
  <si>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</si>
  <si>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</si>
  <si>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</si>
  <si>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</si>
  <si>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</si>
  <si>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</si>
  <si>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</si>
  <si>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</si>
  <si>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</si>
  <si>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</si>
  <si>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</si>
  <si>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</si>
  <si>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</si>
  <si>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</si>
  <si>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</si>
  <si>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</si>
  <si>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</si>
  <si>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</si>
  <si>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</si>
  <si>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</si>
  <si>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</si>
  <si>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</si>
  <si>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</si>
  <si>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</si>
  <si>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</si>
  <si>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</si>
  <si>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</si>
  <si>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</si>
  <si>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</si>
  <si>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</si>
  <si>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</si>
  <si>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</si>
  <si>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</si>
  <si>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</si>
  <si>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</si>
  <si>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</si>
  <si>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</si>
  <si>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</si>
  <si>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</si>
  <si>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</si>
  <si>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</si>
  <si>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</si>
  <si>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</si>
  <si>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</si>
  <si>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</si>
  <si>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</si>
  <si>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</si>
  <si>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</si>
  <si>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</si>
  <si>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</si>
  <si>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</si>
  <si>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</si>
  <si>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</si>
  <si>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</si>
  <si>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</si>
  <si>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</si>
  <si>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</si>
  <si>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</si>
  <si>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</si>
  <si>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</si>
  <si>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</si>
  <si>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</si>
  <si>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</si>
  <si>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</si>
  <si>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</si>
  <si>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</si>
  <si>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</si>
  <si>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</si>
  <si>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</si>
  <si>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</si>
  <si>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</si>
  <si>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</si>
  <si>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</si>
  <si>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</si>
  <si>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</si>
  <si>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</si>
  <si>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</si>
  <si>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</si>
  <si>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</si>
  <si>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</si>
  <si>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</si>
  <si>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</si>
  <si>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</si>
  <si>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</si>
  <si>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</si>
  <si>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</si>
  <si>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</si>
  <si>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</si>
  <si>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</si>
  <si>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</si>
  <si>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</si>
  <si>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</si>
  <si>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</si>
  <si>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</si>
  <si>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</si>
  <si>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</si>
  <si>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</si>
  <si>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</si>
  <si>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</si>
  <si>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</si>
  <si>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</si>
  <si>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</si>
  <si>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</si>
  <si>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</si>
  <si>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</si>
  <si>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</si>
  <si>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</si>
  <si>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</si>
  <si>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</si>
  <si>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</si>
  <si>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</si>
  <si>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</si>
  <si>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</si>
  <si>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</si>
  <si>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</si>
  <si>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</si>
  <si>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</si>
  <si>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</si>
  <si>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</si>
  <si>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</si>
  <si>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</si>
  <si>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</si>
  <si>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</si>
  <si>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</si>
  <si>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</si>
  <si>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</si>
  <si>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</si>
  <si>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</si>
  <si>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</si>
  <si>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</si>
  <si>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</si>
  <si>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</si>
  <si>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</si>
  <si>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</si>
  <si>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</si>
  <si>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</si>
  <si>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</si>
  <si>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</si>
  <si>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</si>
  <si>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</si>
  <si>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</si>
  <si>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</si>
  <si>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</si>
  <si>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</si>
  <si>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</si>
  <si>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</si>
  <si>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</si>
  <si>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</si>
  <si>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</si>
  <si>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</si>
  <si>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</si>
  <si>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</si>
  <si>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</si>
  <si>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</si>
  <si>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</si>
  <si>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</si>
  <si>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</si>
  <si>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</si>
  <si>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</si>
  <si>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</si>
  <si>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</si>
  <si>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</si>
  <si>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</si>
  <si>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</si>
  <si>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</si>
  <si>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</si>
  <si>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</si>
  <si>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</si>
  <si>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</si>
  <si>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</si>
  <si>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</si>
  <si>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</si>
  <si>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</si>
  <si>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</si>
  <si>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</si>
  <si>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</si>
  <si>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</si>
  <si>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</si>
  <si>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</si>
  <si>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</si>
  <si>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</si>
  <si>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</si>
  <si>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</si>
  <si>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</si>
  <si>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</si>
  <si>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</si>
  <si>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</si>
  <si>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</si>
  <si>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</si>
  <si>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</si>
  <si>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</si>
  <si>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</si>
  <si>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</si>
  <si>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</si>
  <si>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</si>
  <si>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</si>
  <si>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</si>
  <si>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</si>
  <si>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</si>
  <si>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</si>
  <si>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</si>
  <si>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</si>
  <si>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</si>
  <si>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</si>
  <si>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</si>
  <si>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</si>
  <si>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</si>
  <si>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</si>
  <si>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</si>
  <si>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</si>
  <si>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</si>
  <si>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</si>
  <si>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</si>
  <si>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</si>
  <si>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</si>
  <si>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</si>
  <si>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</si>
  <si>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</si>
  <si>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</si>
  <si>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</si>
  <si>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</si>
  <si>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</si>
  <si>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</si>
  <si>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</si>
  <si>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</si>
  <si>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</si>
  <si>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</si>
  <si>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</si>
  <si>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</si>
  <si>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</si>
  <si>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</si>
  <si>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</si>
  <si>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</si>
  <si>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</si>
  <si>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</si>
  <si>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</si>
  <si>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</si>
  <si>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</si>
  <si>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</si>
  <si>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</si>
  <si>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</si>
  <si>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</si>
  <si>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</si>
  <si>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</si>
  <si>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</si>
  <si>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</si>
  <si>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</si>
  <si>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</si>
  <si>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</si>
  <si>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</si>
  <si>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</si>
  <si>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</si>
  <si>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</si>
  <si>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</si>
  <si>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</si>
  <si>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</si>
  <si>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</si>
  <si>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</si>
  <si>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</si>
  <si>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</si>
  <si>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</si>
  <si>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</si>
  <si>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</si>
  <si>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</si>
  <si>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</si>
  <si>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</si>
  <si>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</si>
  <si>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</si>
  <si>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</si>
  <si>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</si>
  <si>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</si>
  <si>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</si>
  <si>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</si>
  <si>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</si>
  <si>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</si>
  <si>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</si>
  <si>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</si>
  <si>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</si>
  <si>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</si>
  <si>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</si>
  <si>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</si>
  <si>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</si>
  <si>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</si>
  <si>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</si>
  <si>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</si>
  <si>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</si>
  <si>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</si>
  <si>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</si>
  <si>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</si>
  <si>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</si>
  <si>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</si>
  <si>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</si>
  <si>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</si>
  <si>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</si>
  <si>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</si>
  <si>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</si>
  <si>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</si>
  <si>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</si>
  <si>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</si>
  <si>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</si>
  <si>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</si>
  <si>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</si>
  <si>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</si>
  <si>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</si>
  <si>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</si>
  <si>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</si>
  <si>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</si>
  <si>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</si>
  <si>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</si>
  <si>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</si>
  <si>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</si>
  <si>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</si>
  <si>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</si>
  <si>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</si>
  <si>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</si>
  <si>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</si>
  <si>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</si>
  <si>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</si>
  <si>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</si>
  <si>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</si>
  <si>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</si>
  <si>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</si>
  <si>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</si>
  <si>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</si>
  <si>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</si>
  <si>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</si>
  <si>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</si>
  <si>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</si>
  <si>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</si>
  <si>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</si>
  <si>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</si>
  <si>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</si>
  <si>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</si>
  <si>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</si>
  <si>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</si>
  <si>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</si>
  <si>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</si>
  <si>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</si>
  <si>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</si>
  <si>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</si>
  <si>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</si>
  <si>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</si>
  <si>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</si>
  <si>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</si>
  <si>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</si>
  <si>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</si>
  <si>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</si>
  <si>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</si>
  <si>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</si>
  <si>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</si>
  <si>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</si>
  <si>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</si>
  <si>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</si>
  <si>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</si>
  <si>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</si>
  <si>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</si>
  <si>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</si>
  <si>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</si>
  <si>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</si>
  <si>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</si>
  <si>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</si>
  <si>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</si>
  <si>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</si>
  <si>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</si>
  <si>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</si>
  <si>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</si>
  <si>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</si>
  <si>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</si>
  <si>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</si>
  <si>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</si>
  <si>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</si>
  <si>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</si>
  <si>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</si>
  <si>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</si>
  <si>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</si>
  <si>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</si>
  <si>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</si>
  <si>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</si>
  <si>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</si>
  <si>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</si>
  <si>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</si>
  <si>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</si>
  <si>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</si>
  <si>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</si>
  <si>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</si>
  <si>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</si>
  <si>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</si>
  <si>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</si>
  <si>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</si>
  <si>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</si>
  <si>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</si>
  <si>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</si>
  <si>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</si>
  <si>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</si>
  <si>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</si>
  <si>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</si>
  <si>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</si>
  <si>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</si>
  <si>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</si>
  <si>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</si>
  <si>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</si>
  <si>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</si>
  <si>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</si>
  <si>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</si>
  <si>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</si>
  <si>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</si>
  <si>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</si>
  <si>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</si>
  <si>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</si>
  <si>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</si>
  <si>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</si>
  <si>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</si>
  <si>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</si>
  <si>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</si>
  <si>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</si>
  <si>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</si>
  <si>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</si>
  <si>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</si>
  <si>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</si>
  <si>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</si>
  <si>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</si>
  <si>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</si>
  <si>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</si>
  <si>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</si>
  <si>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</si>
  <si>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</si>
  <si>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</si>
  <si>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</si>
  <si>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</si>
  <si>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</si>
  <si>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</si>
  <si>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</si>
  <si>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</si>
  <si>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</si>
  <si>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</si>
  <si>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</si>
  <si>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</si>
  <si>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</si>
  <si>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</si>
  <si>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</si>
  <si>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</si>
  <si>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</si>
  <si>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</si>
  <si>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</si>
  <si>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</si>
  <si>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</si>
  <si>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</si>
  <si>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</si>
  <si>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</si>
  <si>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</si>
  <si>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</si>
  <si>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</si>
  <si>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</si>
  <si>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</si>
  <si>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</si>
  <si>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</si>
  <si>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</si>
  <si>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</si>
  <si>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</si>
  <si>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</si>
  <si>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</si>
  <si>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</si>
  <si>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</si>
  <si>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</si>
  <si>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</si>
  <si>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</si>
  <si>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</si>
  <si>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</si>
  <si>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</si>
  <si>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</si>
  <si>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</si>
  <si>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</si>
  <si>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</si>
  <si>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</si>
  <si>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</si>
  <si>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</si>
  <si>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</si>
  <si>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</si>
  <si>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</si>
  <si>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</si>
  <si>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</si>
  <si>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</si>
  <si>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</si>
  <si>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</si>
  <si>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</si>
  <si>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</si>
  <si>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</si>
  <si>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</si>
  <si>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</si>
  <si>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</si>
  <si>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</si>
  <si>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</si>
  <si>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</si>
  <si>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</si>
  <si>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</si>
  <si>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</si>
  <si>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</si>
  <si>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</si>
  <si>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</si>
  <si>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</si>
  <si>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</si>
  <si>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</si>
  <si>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</si>
  <si>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</si>
  <si>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</si>
  <si>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</si>
  <si>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</si>
  <si>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</si>
  <si>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</si>
  <si>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</si>
  <si>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</si>
  <si>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</si>
  <si>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</si>
  <si>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</si>
  <si>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</si>
  <si>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</si>
  <si>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</si>
  <si>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</si>
  <si>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</si>
  <si>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</si>
  <si>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</si>
  <si>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</si>
  <si>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</si>
  <si>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</si>
  <si>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</si>
  <si>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</si>
  <si>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</si>
  <si>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</si>
  <si>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</si>
  <si>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</si>
  <si>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</si>
  <si>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</si>
  <si>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</si>
  <si>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</si>
  <si>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</si>
  <si>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</si>
  <si>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</si>
  <si>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</si>
  <si>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</si>
  <si>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</si>
  <si>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</si>
  <si>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</si>
  <si>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</si>
  <si>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</si>
  <si>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</si>
  <si>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</si>
  <si>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</si>
  <si>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</si>
  <si>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</si>
  <si>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</si>
  <si>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</si>
  <si>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</si>
  <si>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</si>
  <si>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</si>
  <si>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</si>
  <si>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</si>
  <si>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</si>
  <si>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</si>
  <si>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</si>
  <si>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</si>
  <si>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</si>
  <si>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</si>
  <si>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</si>
  <si>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</si>
  <si>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</si>
  <si>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</si>
  <si>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</si>
  <si>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</si>
  <si>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</si>
  <si>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</si>
  <si>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</si>
  <si>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</si>
  <si>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</si>
  <si>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</si>
  <si>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</si>
  <si>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</si>
  <si>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</si>
  <si>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</si>
  <si>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</si>
  <si>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</si>
  <si>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</si>
  <si>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</si>
  <si>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</si>
  <si>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</si>
  <si>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</si>
  <si>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</si>
  <si>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</si>
  <si>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</si>
  <si>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</si>
  <si>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</si>
  <si>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</si>
  <si>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</si>
  <si>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</si>
  <si>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</si>
  <si>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</si>
  <si>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</si>
  <si>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</si>
  <si>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</si>
  <si>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</si>
  <si>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</si>
  <si>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</si>
  <si>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</si>
  <si>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</si>
  <si>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</si>
  <si>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</si>
  <si>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</si>
  <si>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</si>
  <si>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</si>
  <si>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</si>
  <si>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</si>
  <si>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</si>
  <si>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</si>
  <si>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</si>
  <si>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</si>
  <si>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</si>
  <si>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</si>
  <si>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</si>
  <si>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</si>
  <si>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</si>
  <si>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</si>
  <si>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</si>
  <si>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</si>
  <si>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</si>
  <si>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</si>
  <si>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</si>
  <si>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</si>
  <si>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</si>
  <si>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</si>
  <si>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</si>
  <si>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</si>
  <si>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</si>
  <si>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</si>
  <si>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</si>
  <si>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</si>
  <si>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</si>
  <si>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</si>
  <si>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</si>
  <si>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</si>
  <si>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</si>
  <si>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</si>
  <si>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</si>
  <si>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</si>
  <si>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</si>
  <si>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</si>
  <si>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</si>
  <si>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</si>
  <si>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</si>
  <si>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</si>
  <si>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</si>
  <si>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</si>
  <si>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</si>
  <si>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</si>
  <si>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</si>
  <si>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</si>
  <si>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</si>
  <si>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</si>
  <si>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</si>
  <si>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</si>
  <si>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</si>
  <si>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</si>
  <si>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</si>
  <si>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</si>
  <si>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</si>
  <si>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</si>
  <si>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</si>
  <si>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</si>
  <si>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</si>
  <si>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</si>
  <si>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</si>
  <si>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</si>
  <si>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</si>
  <si>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</si>
  <si>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</si>
  <si>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</si>
  <si>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</si>
  <si>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</si>
  <si>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</si>
  <si>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</si>
  <si>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</si>
  <si>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</si>
  <si>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</si>
  <si>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</si>
  <si>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</si>
  <si>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</si>
  <si>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</si>
  <si>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</si>
  <si>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</si>
  <si>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</si>
  <si>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</si>
  <si>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</si>
  <si>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</si>
  <si>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</si>
  <si>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</si>
  <si>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</si>
  <si>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</si>
  <si>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</si>
  <si>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</si>
  <si>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</si>
  <si>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</si>
  <si>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</si>
  <si>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</si>
  <si>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</si>
  <si>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</si>
  <si>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</si>
  <si>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</si>
  <si>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</si>
  <si>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</si>
  <si>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</si>
  <si>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</si>
  <si>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</si>
  <si>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</si>
  <si>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</si>
  <si>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</si>
  <si>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</si>
  <si>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</si>
  <si>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</si>
  <si>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</si>
  <si>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</si>
  <si>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</si>
  <si>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</si>
  <si>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</si>
  <si>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</si>
  <si>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</si>
  <si>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</si>
  <si>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</si>
  <si>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</si>
  <si>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</si>
  <si>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</si>
  <si>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</si>
  <si>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</si>
  <si>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</si>
  <si>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</si>
  <si>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</si>
  <si>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</si>
  <si>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</si>
  <si>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</si>
  <si>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</si>
  <si>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</si>
  <si>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</si>
  <si>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</si>
  <si>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</si>
  <si>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</si>
  <si>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</si>
  <si>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</si>
  <si>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</si>
  <si>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</si>
  <si>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</si>
  <si>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</si>
  <si>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</si>
  <si>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</si>
  <si>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</si>
  <si>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</si>
  <si>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</si>
  <si>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</si>
  <si>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</si>
  <si>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</si>
  <si>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</si>
  <si>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</si>
  <si>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</si>
  <si>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</si>
  <si>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</si>
  <si>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</si>
  <si>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</si>
  <si>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</si>
  <si>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</si>
  <si>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</si>
  <si>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</si>
  <si>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</si>
  <si>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</si>
  <si>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</si>
  <si>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</si>
  <si>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</si>
  <si>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</si>
  <si>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</si>
  <si>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</si>
  <si>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</si>
  <si>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</si>
  <si>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</si>
  <si>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</si>
  <si>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</si>
  <si>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</si>
  <si>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</si>
  <si>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</si>
  <si>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</si>
  <si>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</si>
  <si>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</si>
  <si>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</si>
  <si>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</si>
  <si>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</si>
  <si>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</si>
  <si>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</si>
  <si>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</si>
  <si>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</si>
  <si>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</si>
  <si>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</si>
  <si>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</si>
  <si>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</si>
  <si>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</si>
  <si>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</si>
  <si>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</si>
  <si>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</si>
  <si>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</si>
  <si>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</si>
  <si>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</si>
  <si>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</si>
  <si>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</si>
  <si>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</si>
  <si>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</si>
  <si>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</si>
  <si>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</si>
  <si>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</si>
  <si>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</si>
  <si>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</si>
  <si>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</si>
  <si>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</si>
  <si>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</si>
  <si>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</si>
  <si>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</si>
  <si>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</si>
  <si>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</si>
  <si>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</si>
  <si>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</si>
  <si>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</si>
  <si>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</si>
  <si>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</si>
  <si>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</si>
  <si>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</si>
  <si>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</si>
  <si>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</si>
  <si>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</si>
  <si>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</si>
  <si>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</si>
  <si>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</si>
  <si>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</si>
  <si>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</si>
  <si>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</si>
  <si>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</si>
  <si>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</si>
  <si>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</si>
  <si>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</si>
  <si>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</si>
  <si>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</si>
  <si>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</si>
  <si>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</si>
  <si>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</si>
  <si>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</si>
  <si>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</si>
  <si>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</si>
  <si>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</si>
  <si>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</si>
  <si>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</si>
  <si>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</si>
  <si>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</si>
  <si>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</si>
  <si>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</si>
  <si>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</si>
  <si>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</si>
  <si>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</si>
  <si>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</si>
  <si>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</si>
  <si>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</si>
  <si>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</si>
  <si>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</si>
  <si>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</si>
  <si>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</si>
  <si>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</si>
  <si>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</si>
  <si>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</si>
  <si>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</si>
  <si>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</si>
  <si>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</si>
  <si>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</si>
  <si>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</si>
  <si>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</si>
  <si>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</si>
  <si>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</si>
  <si>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</si>
  <si>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</si>
  <si>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</si>
  <si>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</si>
  <si>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</si>
  <si>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</si>
  <si>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</si>
  <si>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</si>
  <si>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</si>
  <si>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</si>
  <si>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</si>
  <si>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</si>
  <si>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</si>
  <si>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</si>
  <si>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</si>
  <si>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</si>
  <si>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</si>
  <si>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</si>
  <si>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</si>
  <si>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</si>
  <si>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</si>
  <si>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</si>
  <si>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</si>
  <si>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</si>
  <si>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</si>
  <si>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</si>
  <si>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</si>
  <si>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</si>
  <si>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</si>
  <si>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</si>
  <si>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</si>
  <si>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</si>
  <si>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</si>
  <si>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</si>
  <si>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</si>
  <si>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</si>
  <si>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</si>
  <si>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</si>
  <si>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</si>
  <si>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</si>
  <si>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</si>
  <si>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</si>
  <si>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</si>
  <si>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</si>
  <si>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</si>
  <si>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</si>
  <si>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</si>
  <si>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</si>
  <si>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</si>
  <si>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</si>
  <si>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</si>
  <si>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</si>
  <si>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</si>
  <si>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</si>
  <si>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</si>
  <si>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</si>
  <si>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</si>
  <si>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</si>
  <si>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</si>
  <si>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</si>
  <si>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</si>
  <si>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</si>
  <si>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</si>
  <si>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</si>
  <si>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</si>
  <si>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</si>
  <si>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</si>
  <si>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</si>
  <si>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</si>
  <si>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</si>
  <si>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</si>
  <si>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</si>
  <si>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</si>
  <si>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</si>
  <si>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</si>
  <si>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</si>
  <si>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</si>
  <si>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</si>
  <si>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</si>
  <si>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</si>
  <si>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</si>
  <si>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</si>
  <si>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</si>
  <si>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</si>
  <si>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</si>
  <si>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</si>
  <si>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</si>
  <si>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</si>
  <si>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</si>
  <si>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</si>
  <si>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</si>
  <si>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</si>
  <si>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</si>
  <si>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</si>
  <si>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</si>
  <si>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</si>
  <si>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</si>
  <si>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</si>
  <si>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</si>
  <si>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</si>
  <si>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</si>
  <si>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</si>
  <si>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</si>
  <si>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</si>
  <si>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</si>
  <si>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</si>
  <si>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</si>
  <si>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</si>
  <si>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</si>
  <si>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</si>
  <si>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</si>
  <si>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</si>
  <si>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</si>
  <si>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</si>
  <si>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</si>
  <si>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</si>
  <si>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</si>
  <si>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</si>
  <si>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</si>
  <si>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</si>
  <si>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</si>
  <si>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</si>
  <si>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</si>
  <si>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</si>
  <si>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</si>
  <si>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</si>
  <si>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</si>
  <si>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</si>
  <si>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</si>
  <si>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</si>
  <si>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</si>
  <si>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</si>
  <si>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</si>
  <si>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</si>
  <si>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</si>
  <si>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</si>
  <si>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</si>
  <si>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</si>
  <si>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</si>
  <si>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</si>
  <si>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</si>
  <si>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</si>
  <si>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</si>
  <si>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</si>
  <si>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</si>
  <si>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</si>
  <si>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</si>
  <si>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</si>
  <si>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</si>
  <si>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</si>
  <si>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</si>
  <si>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</si>
  <si>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</si>
  <si>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</si>
  <si>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</si>
  <si>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</si>
  <si>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</si>
  <si>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</si>
  <si>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</si>
  <si>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</si>
  <si>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</si>
  <si>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</si>
  <si>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</si>
  <si>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</si>
  <si>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</si>
  <si>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</si>
  <si>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</si>
  <si>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</si>
  <si>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</si>
  <si>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</si>
  <si>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</si>
  <si>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</si>
  <si>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</si>
  <si>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</si>
  <si>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</si>
  <si>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</si>
  <si>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</si>
  <si>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</si>
  <si>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</si>
  <si>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</si>
  <si>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</si>
  <si>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</si>
  <si>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</si>
  <si>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</si>
  <si>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</si>
  <si>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</si>
  <si>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</si>
  <si>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</si>
  <si>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</si>
  <si>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</si>
  <si>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</si>
  <si>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</si>
  <si>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</si>
  <si>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</si>
  <si>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</si>
  <si>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</si>
  <si>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</si>
  <si>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</si>
  <si>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</si>
  <si>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</si>
  <si>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</si>
  <si>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</si>
  <si>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</si>
  <si>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</si>
  <si>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</si>
  <si>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</si>
  <si>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</si>
  <si>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</si>
  <si>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</si>
  <si>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</si>
  <si>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</si>
  <si>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</si>
  <si>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</si>
  <si>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</si>
  <si>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</si>
  <si>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</si>
  <si>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</si>
  <si>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</si>
  <si>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</si>
  <si>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</si>
  <si>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</si>
  <si>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</si>
  <si>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</si>
  <si>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</si>
  <si>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</si>
  <si>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</si>
  <si>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</si>
  <si>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</si>
  <si>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</si>
  <si>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</si>
  <si>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</si>
  <si>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</si>
  <si>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</si>
  <si>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</si>
  <si>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</si>
  <si>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</si>
  <si>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</si>
  <si>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</si>
  <si>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</si>
  <si>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</si>
  <si>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</si>
  <si>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</si>
  <si>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</si>
  <si>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</si>
  <si>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</si>
  <si>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</si>
  <si>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</si>
  <si>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</si>
  <si>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</si>
  <si>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</si>
  <si>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</si>
  <si>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</si>
  <si>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</si>
  <si>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</si>
  <si>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</si>
  <si>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</si>
  <si>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</si>
  <si>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</si>
  <si>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</si>
  <si>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</si>
  <si>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</si>
  <si>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</si>
  <si>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</si>
  <si>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</si>
  <si>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</si>
  <si>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</si>
  <si>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</si>
  <si>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</si>
  <si>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</si>
  <si>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</si>
  <si>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</si>
  <si>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</si>
  <si>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</si>
  <si>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</si>
  <si>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</si>
  <si>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</si>
  <si>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</si>
  <si>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</si>
  <si>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</si>
  <si>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</si>
  <si>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</si>
  <si>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</si>
  <si>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</si>
  <si>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</si>
  <si>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</si>
  <si>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</si>
  <si>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</si>
  <si>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</si>
  <si>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</si>
  <si>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</si>
  <si>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</si>
  <si>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</si>
  <si>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</si>
  <si>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</si>
  <si>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</si>
  <si>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</si>
  <si>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</si>
  <si>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</si>
  <si>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</si>
  <si>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</si>
  <si>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</si>
  <si>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</si>
  <si>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</si>
  <si>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</si>
  <si>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</si>
  <si>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</si>
  <si>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</si>
  <si>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</si>
  <si>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</si>
  <si>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</si>
  <si>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</si>
  <si>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</si>
  <si>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</si>
  <si>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</si>
  <si>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</si>
  <si>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</si>
  <si>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</si>
  <si>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</si>
  <si>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</si>
  <si>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</si>
  <si>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</si>
  <si>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</si>
  <si>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</si>
  <si>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</si>
  <si>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</si>
  <si>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</si>
  <si>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</si>
  <si>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</si>
  <si>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</si>
  <si>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</si>
  <si>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</si>
  <si>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</si>
  <si>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</si>
  <si>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</si>
  <si>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</si>
  <si>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</si>
  <si>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</si>
  <si>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</si>
  <si>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</si>
  <si>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</si>
  <si>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</si>
  <si>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</si>
  <si>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</si>
  <si>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</si>
  <si>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</si>
  <si>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</si>
  <si>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</si>
  <si>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</si>
  <si>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</si>
  <si>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</si>
  <si>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</si>
  <si>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</si>
  <si>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</si>
  <si>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</si>
  <si>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</si>
  <si>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</si>
  <si>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</si>
  <si>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</si>
  <si>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</si>
  <si>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</si>
  <si>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</si>
  <si>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</si>
  <si>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</si>
  <si>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</si>
  <si>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</si>
  <si>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</si>
  <si>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</si>
  <si>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</si>
  <si>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</si>
  <si>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</si>
  <si>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</si>
  <si>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</si>
  <si>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</si>
  <si>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</si>
  <si>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</si>
  <si>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</si>
  <si>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</si>
  <si>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</si>
  <si>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</si>
  <si>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</si>
  <si>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</si>
  <si>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</si>
  <si>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</si>
  <si>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</si>
  <si>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</si>
  <si>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</si>
  <si>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</si>
  <si>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</si>
  <si>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</si>
  <si>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</si>
  <si>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</si>
  <si>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</si>
  <si>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</si>
  <si>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</si>
  <si>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</si>
  <si>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</si>
  <si>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</si>
  <si>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</si>
  <si>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</si>
  <si>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</si>
  <si>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</si>
  <si>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</si>
  <si>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</si>
  <si>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</si>
  <si>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</si>
  <si>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</si>
  <si>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</si>
  <si>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</si>
  <si>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</si>
  <si>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</si>
  <si>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</si>
  <si>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</si>
  <si>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</si>
  <si>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</si>
  <si>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</si>
  <si>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</si>
  <si>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</si>
  <si>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</si>
  <si>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</si>
  <si>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</si>
  <si>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</si>
  <si>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</si>
  <si>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</si>
  <si>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</si>
  <si>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</si>
  <si>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</si>
  <si>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</si>
  <si>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</si>
  <si>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</si>
  <si>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</si>
  <si>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</si>
  <si>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</si>
  <si>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</si>
  <si>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</si>
  <si>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</si>
  <si>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</si>
  <si>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</si>
  <si>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</si>
  <si>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</si>
  <si>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</si>
  <si>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</si>
  <si>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</si>
  <si>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</si>
  <si>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</si>
  <si>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</si>
  <si>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</si>
  <si>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</si>
  <si>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</si>
  <si>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</si>
  <si>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</si>
  <si>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</si>
  <si>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</si>
  <si>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</si>
  <si>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</si>
  <si>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</si>
  <si>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</si>
  <si>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</si>
  <si>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</si>
  <si>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</si>
  <si>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</si>
  <si>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</si>
  <si>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</si>
  <si>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</si>
  <si>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</si>
  <si>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</si>
  <si>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</si>
  <si>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</si>
  <si>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</si>
  <si>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</si>
  <si>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</si>
  <si>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</si>
  <si>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</si>
  <si>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</si>
  <si>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</si>
  <si>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</si>
  <si>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</si>
  <si>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</si>
  <si>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</si>
  <si>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</si>
  <si>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</si>
  <si>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</si>
  <si>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</si>
  <si>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</si>
  <si>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</si>
  <si>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</si>
  <si>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</si>
  <si>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</si>
  <si>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</si>
  <si>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</si>
  <si>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</si>
  <si>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</si>
  <si>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</si>
  <si>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</si>
  <si>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</si>
  <si>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</si>
  <si>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</si>
  <si>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</si>
  <si>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</si>
  <si>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</si>
  <si>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</si>
  <si>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</si>
  <si>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</si>
  <si>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</si>
  <si>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</si>
  <si>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</si>
  <si>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</si>
  <si>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</si>
  <si>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</si>
  <si>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</si>
  <si>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</si>
  <si>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</si>
  <si>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</si>
  <si>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</si>
  <si>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</si>
  <si>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</si>
  <si>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</si>
  <si>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</si>
  <si>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</si>
  <si>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</si>
  <si>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</si>
  <si>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</si>
  <si>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</si>
  <si>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</si>
  <si>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</si>
  <si>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</si>
  <si>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</si>
  <si>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</si>
  <si>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</si>
  <si>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</si>
  <si>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</si>
  <si>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</si>
  <si>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</si>
  <si>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</si>
  <si>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</si>
  <si>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</si>
  <si>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</si>
  <si>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</si>
  <si>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</si>
  <si>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</si>
  <si>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</si>
  <si>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</si>
  <si>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</si>
  <si>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</si>
  <si>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</si>
  <si>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</si>
  <si>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</si>
  <si>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</si>
  <si>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</si>
  <si>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</si>
  <si>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</si>
  <si>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</si>
  <si>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</si>
  <si>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</si>
  <si>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</si>
  <si>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</si>
  <si>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</si>
  <si>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</si>
  <si>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</si>
  <si>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</si>
  <si>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</si>
  <si>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</si>
  <si>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</si>
  <si>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</si>
  <si>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</si>
  <si>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</si>
  <si>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</si>
  <si>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</si>
  <si>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</si>
  <si>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</si>
  <si>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</si>
  <si>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</si>
  <si>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</si>
  <si>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</si>
  <si>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</si>
  <si>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</si>
  <si>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</si>
  <si>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</si>
  <si>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</si>
  <si>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</si>
  <si>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</si>
  <si>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</si>
  <si>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</si>
  <si>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</si>
  <si>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</si>
  <si>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</si>
  <si>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</si>
  <si>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</si>
  <si>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</si>
  <si>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</si>
  <si>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</si>
  <si>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</si>
  <si>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</si>
  <si>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</si>
  <si>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</si>
  <si>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</si>
  <si>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</si>
  <si>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</si>
  <si>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</si>
  <si>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</si>
  <si>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</si>
  <si>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</si>
  <si>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</si>
  <si>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</si>
  <si>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</si>
  <si>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</si>
  <si>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</si>
  <si>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</si>
  <si>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</si>
  <si>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</si>
  <si>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</si>
  <si>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</si>
  <si>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</si>
  <si>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</si>
  <si>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</si>
  <si>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</si>
  <si>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</si>
  <si>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</si>
  <si>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</si>
  <si>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</si>
  <si>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</si>
  <si>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</si>
  <si>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</si>
  <si>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</si>
  <si>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</si>
  <si>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</si>
  <si>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</si>
  <si>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</si>
  <si>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</si>
  <si>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</si>
  <si>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</si>
  <si>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</si>
  <si>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</si>
  <si>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</si>
  <si>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</si>
  <si>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</si>
  <si>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</si>
  <si>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</si>
  <si>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</si>
  <si>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</si>
  <si>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</si>
  <si>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</si>
  <si>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</si>
  <si>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</si>
  <si>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</si>
  <si>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</si>
  <si>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</si>
  <si>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</si>
  <si>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</si>
  <si>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</si>
  <si>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</si>
  <si>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</si>
  <si>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</si>
  <si>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</si>
  <si>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</si>
  <si>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</si>
  <si>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</si>
  <si>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</si>
  <si>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</si>
  <si>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</si>
  <si>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</si>
  <si>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</si>
  <si>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</si>
  <si>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</si>
  <si>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</si>
  <si>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</si>
  <si>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</si>
  <si>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</si>
  <si>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</si>
  <si>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</si>
  <si>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</si>
  <si>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</si>
  <si>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</si>
  <si>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</si>
  <si>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</si>
  <si>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</si>
  <si>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</si>
  <si>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</si>
  <si>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</si>
  <si>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</si>
  <si>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</si>
  <si>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</si>
  <si>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</si>
  <si>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</si>
  <si>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</si>
  <si>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</si>
  <si>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</si>
  <si>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</si>
  <si>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</si>
  <si>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</si>
  <si>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</si>
  <si>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</si>
  <si>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</si>
  <si>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</si>
  <si>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</si>
  <si>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</si>
  <si>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</si>
  <si>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</si>
  <si>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</si>
  <si>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</si>
  <si>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</si>
  <si>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</si>
  <si>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</si>
  <si>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</si>
  <si>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</si>
  <si>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</si>
  <si>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</si>
  <si>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</si>
  <si>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</si>
  <si>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</si>
  <si>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</si>
  <si>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</si>
  <si>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</si>
  <si>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</si>
  <si>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</si>
  <si>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</si>
  <si>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</si>
  <si>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</si>
  <si>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</si>
  <si>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</si>
  <si>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</si>
  <si>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</si>
  <si>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</si>
  <si>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</si>
  <si>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</si>
  <si>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</si>
  <si>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</si>
  <si>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</si>
  <si>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</si>
  <si>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</si>
  <si>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</si>
  <si>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</si>
  <si>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</si>
  <si>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</si>
  <si>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</si>
  <si>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</si>
  <si>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</si>
  <si>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</si>
  <si>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</si>
  <si>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</si>
  <si>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</si>
  <si>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</si>
  <si>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</si>
  <si>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</si>
  <si>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</si>
  <si>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</si>
  <si>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</si>
  <si>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</si>
  <si>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</si>
  <si>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</si>
  <si>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</si>
  <si>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</si>
  <si>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</si>
  <si>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</si>
  <si>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</si>
  <si>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</si>
  <si>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</si>
  <si>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</si>
  <si>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</si>
  <si>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</si>
  <si>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</si>
  <si>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</si>
  <si>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</si>
  <si>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</si>
  <si>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</si>
  <si>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</si>
  <si>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</si>
  <si>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</si>
  <si>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</si>
  <si>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</si>
  <si>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</si>
  <si>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</si>
  <si>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</si>
  <si>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</si>
  <si>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</si>
  <si>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</si>
  <si>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</si>
  <si>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</si>
  <si>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</si>
  <si>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</si>
  <si>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</si>
  <si>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</si>
  <si>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</si>
  <si>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</si>
  <si>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</si>
  <si>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</si>
  <si>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</si>
  <si>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</si>
  <si>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</si>
  <si>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</si>
  <si>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</si>
  <si>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</si>
  <si>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</si>
  <si>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</si>
  <si>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</si>
  <si>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</si>
  <si>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</si>
  <si>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</si>
  <si>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</si>
  <si>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</si>
  <si>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</si>
  <si>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</si>
  <si>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</si>
  <si>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</si>
  <si>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</si>
  <si>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</si>
  <si>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</si>
  <si>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</si>
  <si>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</si>
  <si>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</si>
  <si>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</si>
  <si>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</si>
  <si>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</si>
  <si>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</si>
  <si>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</si>
  <si>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</si>
  <si>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</si>
  <si>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</si>
  <si>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</si>
  <si>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</si>
  <si>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</si>
  <si>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</si>
  <si>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</si>
  <si>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</si>
  <si>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</si>
  <si>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</si>
  <si>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</si>
  <si>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</si>
  <si>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</si>
  <si>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</si>
  <si>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</si>
  <si>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</si>
  <si>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</si>
  <si>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</si>
  <si>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</si>
  <si>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</si>
  <si>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</si>
  <si>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</si>
  <si>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</si>
  <si>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</si>
  <si>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</si>
  <si>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</si>
  <si>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</si>
  <si>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</si>
  <si>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</si>
  <si>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</si>
  <si>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</si>
  <si>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</si>
  <si>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</si>
  <si>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</si>
  <si>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</si>
  <si>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</si>
  <si>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</si>
  <si>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</si>
  <si>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</si>
  <si>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</si>
  <si>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</si>
  <si>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</si>
  <si>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</si>
  <si>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</si>
  <si>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</si>
  <si>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</si>
  <si>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</si>
  <si>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</si>
  <si>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</si>
  <si>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</si>
  <si>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</si>
  <si>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</si>
  <si>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</si>
  <si>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</si>
  <si>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</si>
  <si>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</si>
  <si>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</si>
  <si>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</si>
  <si>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</si>
  <si>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</si>
  <si>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</si>
  <si>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</si>
  <si>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</si>
  <si>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</si>
  <si>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</si>
  <si>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</si>
  <si>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</si>
  <si>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</si>
  <si>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</si>
  <si>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</si>
  <si>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</si>
  <si>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</si>
  <si>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</si>
  <si>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</si>
  <si>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</si>
  <si>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</si>
  <si>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</si>
  <si>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</si>
  <si>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</si>
  <si>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</si>
  <si>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</si>
  <si>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</si>
  <si>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</si>
  <si>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</si>
  <si>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</si>
  <si>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</si>
  <si>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</si>
  <si>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</si>
  <si>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</si>
  <si>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</si>
  <si>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</si>
  <si>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</si>
  <si>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</si>
  <si>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</si>
  <si>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</si>
  <si>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</si>
  <si>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</si>
  <si>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</si>
  <si>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</si>
  <si>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</si>
  <si>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</si>
  <si>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</si>
  <si>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</si>
  <si>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</si>
  <si>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</si>
  <si>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</si>
  <si>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</si>
  <si>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</si>
  <si>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</si>
  <si>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</si>
  <si>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</si>
  <si>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</si>
  <si>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</si>
  <si>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</si>
  <si>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</si>
  <si>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</si>
  <si>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</si>
  <si>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</si>
  <si>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</si>
  <si>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</si>
  <si>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</si>
  <si>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</si>
  <si>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</si>
  <si>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</si>
  <si>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</si>
  <si>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</si>
  <si>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</si>
  <si>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</si>
  <si>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</si>
  <si>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</si>
  <si>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</si>
  <si>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</si>
  <si>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</si>
  <si>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</si>
  <si>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</si>
  <si>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</si>
  <si>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</si>
  <si>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</si>
  <si>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</si>
  <si>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</si>
  <si>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</si>
  <si>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</si>
  <si>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</si>
  <si>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</si>
  <si>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</si>
  <si>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</si>
  <si>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</si>
  <si>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</si>
  <si>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</si>
  <si>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</si>
  <si>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</si>
  <si>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</si>
  <si>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</si>
  <si>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</si>
  <si>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</si>
  <si>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</si>
  <si>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</si>
  <si>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</si>
  <si>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</si>
  <si>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</si>
  <si>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</si>
  <si>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</si>
  <si>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</si>
  <si>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</si>
  <si>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</si>
  <si>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</si>
  <si>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</si>
  <si>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</si>
  <si>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</si>
  <si>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</si>
  <si>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</si>
  <si>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</si>
  <si>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</si>
  <si>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</si>
  <si>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</si>
  <si>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</si>
  <si>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</si>
  <si>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</si>
  <si>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</si>
  <si>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</si>
  <si>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</si>
  <si>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</si>
  <si>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</si>
  <si>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</si>
  <si>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</si>
  <si>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</si>
  <si>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</si>
  <si>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</si>
  <si>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</si>
  <si>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</si>
  <si>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</si>
  <si>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</si>
  <si>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</si>
  <si>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</si>
  <si>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</si>
  <si>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</si>
  <si>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</si>
  <si>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</si>
  <si>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</si>
  <si>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</si>
  <si>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</si>
  <si>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</si>
  <si>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</si>
  <si>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</si>
  <si>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</si>
  <si>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</si>
  <si>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</si>
  <si>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</si>
  <si>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</si>
  <si>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</si>
  <si>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</si>
  <si>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</si>
  <si>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</si>
  <si>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</si>
  <si>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</si>
  <si>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</si>
  <si>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</si>
  <si>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</si>
  <si>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</si>
  <si>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</si>
  <si>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</si>
  <si>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</si>
  <si>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</si>
  <si>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</si>
  <si>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</si>
  <si>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</si>
  <si>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</si>
  <si>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</si>
  <si>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</si>
  <si>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</si>
  <si>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</si>
  <si>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</si>
  <si>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</si>
  <si>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</si>
  <si>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</si>
  <si>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</si>
  <si>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</si>
  <si>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</si>
  <si>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</si>
  <si>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</si>
  <si>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</si>
  <si>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</si>
  <si>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</si>
  <si>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</si>
  <si>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</si>
  <si>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</si>
  <si>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</si>
  <si>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</si>
  <si>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</si>
  <si>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</si>
  <si>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</si>
  <si>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</si>
  <si>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</si>
  <si>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</si>
  <si>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</si>
  <si>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</si>
  <si>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</si>
  <si>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</si>
  <si>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</si>
  <si>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</si>
  <si>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</si>
  <si>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</si>
  <si>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</si>
  <si>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</si>
  <si>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</si>
  <si>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</si>
  <si>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</si>
  <si>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</si>
  <si>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</si>
  <si>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</si>
  <si>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</si>
  <si>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</si>
  <si>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</si>
  <si>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</si>
  <si>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</si>
  <si>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</si>
  <si>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</si>
  <si>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</si>
  <si>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</si>
  <si>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</si>
  <si>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</si>
  <si>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</si>
  <si>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</si>
  <si>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</si>
  <si>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</si>
  <si>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</si>
  <si>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</si>
  <si>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</si>
  <si>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</si>
  <si>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</si>
  <si>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</si>
  <si>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</si>
  <si>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</si>
  <si>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</si>
  <si>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</si>
  <si>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</si>
  <si>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</si>
  <si>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</si>
  <si>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</si>
  <si>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</si>
  <si>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</si>
  <si>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</si>
  <si>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</si>
  <si>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</si>
  <si>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</si>
  <si>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</si>
  <si>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</si>
  <si>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</si>
  <si>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</si>
  <si>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</si>
  <si>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</si>
  <si>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</si>
  <si>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</si>
  <si>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</si>
  <si>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</si>
  <si>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</si>
  <si>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</si>
  <si>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</si>
  <si>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</si>
  <si>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</si>
  <si>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</si>
  <si>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</si>
  <si>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</si>
  <si>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</si>
  <si>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</si>
  <si>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</si>
  <si>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</si>
  <si>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</si>
  <si>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</si>
  <si>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</si>
  <si>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</si>
  <si>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</si>
  <si>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</si>
  <si>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</si>
  <si>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</si>
  <si>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</si>
  <si>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</si>
  <si>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</si>
  <si>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</si>
  <si>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</si>
  <si>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</si>
  <si>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</si>
  <si>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</si>
  <si>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</si>
  <si>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</si>
  <si>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</si>
  <si>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</si>
  <si>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</si>
  <si>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</si>
  <si>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</si>
  <si>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</si>
  <si>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</si>
  <si>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</si>
  <si>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</si>
  <si>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</si>
  <si>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</si>
  <si>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</si>
  <si>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</si>
  <si>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</si>
  <si>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</si>
  <si>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</si>
  <si>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</si>
  <si>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</si>
  <si>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</si>
  <si>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</si>
  <si>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</si>
  <si>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</si>
  <si>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</si>
  <si>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</si>
  <si>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</si>
  <si>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</si>
  <si>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</si>
  <si>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</si>
  <si>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</si>
  <si>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</si>
  <si>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</si>
  <si>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</si>
  <si>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</si>
  <si>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</si>
  <si>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</si>
  <si>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</si>
  <si>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</si>
  <si>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</si>
  <si>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</si>
  <si>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</si>
  <si>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</si>
  <si>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</si>
  <si>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</si>
  <si>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</si>
  <si>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</si>
  <si>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</si>
  <si>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</si>
  <si>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</si>
  <si>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</si>
  <si>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</si>
  <si>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</si>
  <si>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</si>
  <si>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</si>
  <si>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</si>
  <si>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</si>
  <si>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</si>
  <si>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</si>
  <si>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</si>
  <si>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</si>
  <si>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</si>
  <si>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</si>
  <si>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</si>
  <si>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</si>
  <si>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</si>
  <si>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</si>
  <si>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</si>
  <si>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</si>
  <si>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</si>
  <si>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</si>
  <si>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</si>
  <si>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</si>
  <si>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</si>
  <si>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</si>
  <si>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</si>
  <si>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</si>
  <si>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</si>
  <si>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</si>
  <si>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</si>
  <si>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</si>
  <si>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</si>
  <si>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</si>
  <si>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</si>
  <si>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</si>
  <si>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</si>
  <si>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</si>
  <si>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</si>
  <si>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</si>
  <si>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</si>
  <si>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</si>
  <si>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</si>
  <si>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</si>
  <si>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</si>
  <si>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</si>
  <si>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</si>
  <si>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</si>
  <si>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</si>
  <si>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</si>
  <si>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</si>
  <si>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</si>
  <si>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</si>
  <si>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</si>
  <si>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</si>
  <si>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</si>
  <si>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</si>
  <si>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</si>
  <si>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</si>
  <si>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</si>
  <si>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</si>
  <si>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</si>
  <si>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</si>
  <si>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</si>
  <si>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</si>
  <si>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</si>
  <si>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</si>
  <si>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</si>
  <si>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</si>
  <si>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</si>
  <si>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</si>
  <si>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</si>
  <si>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</si>
  <si>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</si>
  <si>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</si>
  <si>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</si>
  <si>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</si>
  <si>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</si>
  <si>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</si>
  <si>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</si>
  <si>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</si>
  <si>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</si>
  <si>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</si>
  <si>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</si>
  <si>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</si>
  <si>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</si>
  <si>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</si>
  <si>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</si>
  <si>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</si>
  <si>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</si>
  <si>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</si>
  <si>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</si>
  <si>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</si>
  <si>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</si>
  <si>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</si>
  <si>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</si>
  <si>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</si>
  <si>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</si>
  <si>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</si>
  <si>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</si>
  <si>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</si>
  <si>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</si>
  <si>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</si>
  <si>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</si>
  <si>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</si>
  <si>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</si>
  <si>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</si>
  <si>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</si>
  <si>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</si>
  <si>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</si>
  <si>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</si>
  <si>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</si>
  <si>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</si>
  <si>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</si>
  <si>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</si>
  <si>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</si>
  <si>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</si>
  <si>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</si>
  <si>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</si>
  <si>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</si>
  <si>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</si>
  <si>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</si>
  <si>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</si>
  <si>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</si>
  <si>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</si>
  <si>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</si>
  <si>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</si>
  <si>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</si>
  <si>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</si>
  <si>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</si>
  <si>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</si>
  <si>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</si>
  <si>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</si>
  <si>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</si>
  <si>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</si>
  <si>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</si>
  <si>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</si>
  <si>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</si>
  <si>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</si>
  <si>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</si>
  <si>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</si>
  <si>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</si>
  <si>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</si>
  <si>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</si>
  <si>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</si>
  <si>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</si>
  <si>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</si>
  <si>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</si>
  <si>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</si>
  <si>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</si>
  <si>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</si>
  <si>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</si>
  <si>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</si>
  <si>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</si>
  <si>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</si>
  <si>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</si>
  <si>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</si>
  <si>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</si>
  <si>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</si>
  <si>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</si>
  <si>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</si>
  <si>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</si>
  <si>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</si>
  <si>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</si>
  <si>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</si>
  <si>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</si>
  <si>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</si>
  <si>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</si>
  <si>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</si>
  <si>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</si>
  <si>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</si>
  <si>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</si>
  <si>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</si>
  <si>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</si>
  <si>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</si>
  <si>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</si>
  <si>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</si>
  <si>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</si>
  <si>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</si>
  <si>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</si>
  <si>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</si>
  <si>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</si>
  <si>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</si>
  <si>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</si>
  <si>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</si>
  <si>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</si>
  <si>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</si>
  <si>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</si>
  <si>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</si>
  <si>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</si>
  <si>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</si>
  <si>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</si>
  <si>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</si>
  <si>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</si>
  <si>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</si>
  <si>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</si>
  <si>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</si>
  <si>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</si>
  <si>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</si>
  <si>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</si>
  <si>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</si>
  <si>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</si>
  <si>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</si>
  <si>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</si>
  <si>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</si>
  <si>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</si>
  <si>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</si>
  <si>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</si>
  <si>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</si>
  <si>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</si>
  <si>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</si>
  <si>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</si>
  <si>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</si>
  <si>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</si>
  <si>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</si>
  <si>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</si>
  <si>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</si>
  <si>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</si>
  <si>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</si>
  <si>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</si>
  <si>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</si>
  <si>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</si>
  <si>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</si>
  <si>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</si>
  <si>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</si>
  <si>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</si>
  <si>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</si>
  <si>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</si>
  <si>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</si>
  <si>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</si>
  <si>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</si>
  <si>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</si>
  <si>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</si>
  <si>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</si>
  <si>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</si>
  <si>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</si>
  <si>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</si>
  <si>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</si>
  <si>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</si>
  <si>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</si>
  <si>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</si>
  <si>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</si>
  <si>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</si>
  <si>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</si>
  <si>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</si>
  <si>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</si>
  <si>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</si>
  <si>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</si>
  <si>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</si>
  <si>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</si>
  <si>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</si>
  <si>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</si>
  <si>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</si>
  <si>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</si>
  <si>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</si>
  <si>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</si>
  <si>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</si>
  <si>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</si>
  <si>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</si>
  <si>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</si>
  <si>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</si>
  <si>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</si>
  <si>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</si>
  <si>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</si>
  <si>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</si>
  <si>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</si>
  <si>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</si>
  <si>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</si>
  <si>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</si>
  <si>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</si>
  <si>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</si>
  <si>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</si>
  <si>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</si>
  <si>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</si>
  <si>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</si>
  <si>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</si>
  <si>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</si>
  <si>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</si>
  <si>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</si>
  <si>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</si>
  <si>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</si>
  <si>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</si>
  <si>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</si>
  <si>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</si>
  <si>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</si>
  <si>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</si>
  <si>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</si>
  <si>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</si>
  <si>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</si>
  <si>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</si>
  <si>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</si>
  <si>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</si>
  <si>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</si>
  <si>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</si>
  <si>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</si>
  <si>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</si>
  <si>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</si>
  <si>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</si>
  <si>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</si>
  <si>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</si>
  <si>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</si>
  <si>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</si>
  <si>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</si>
  <si>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</si>
  <si>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</si>
  <si>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</si>
  <si>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</si>
  <si>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</si>
  <si>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</si>
  <si>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</si>
  <si>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</si>
  <si>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</si>
  <si>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</si>
  <si>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</si>
  <si>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</si>
  <si>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</si>
  <si>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</si>
  <si>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</si>
  <si>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</si>
  <si>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</si>
  <si>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</si>
  <si>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</si>
  <si>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</si>
  <si>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</si>
  <si>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</si>
  <si>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</si>
  <si>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</si>
  <si>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</si>
  <si>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</si>
  <si>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</si>
  <si>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</si>
  <si>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</si>
  <si>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</si>
  <si>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</si>
  <si>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</si>
  <si>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</si>
  <si>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</si>
  <si>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</si>
  <si>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</si>
  <si>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</si>
  <si>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</si>
  <si>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</si>
  <si>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</si>
  <si>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</si>
  <si>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</si>
  <si>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</si>
  <si>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</si>
  <si>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</si>
  <si>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</si>
  <si>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</si>
  <si>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</si>
  <si>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</si>
  <si>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</si>
  <si>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</si>
  <si>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</si>
  <si>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</si>
  <si>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</si>
  <si>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</si>
  <si>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</si>
  <si>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</si>
  <si>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</si>
  <si>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</si>
  <si>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</si>
  <si>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</si>
  <si>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</si>
  <si>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</si>
  <si>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</si>
  <si>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</si>
  <si>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</si>
  <si>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</si>
  <si>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</si>
  <si>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</si>
  <si>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</si>
  <si>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</si>
  <si>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</si>
  <si>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</si>
  <si>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</si>
  <si>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</si>
  <si>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</si>
  <si>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</si>
  <si>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</si>
  <si>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</si>
  <si>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</si>
  <si>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</si>
  <si>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</si>
  <si>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</si>
  <si>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</si>
  <si>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</si>
  <si>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</si>
  <si>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</si>
  <si>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</si>
  <si>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</si>
  <si>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</si>
  <si>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</si>
  <si>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</si>
  <si>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</si>
  <si>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</si>
  <si>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</si>
  <si>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</si>
  <si>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</si>
  <si>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</si>
  <si>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</si>
  <si>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</si>
  <si>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</si>
  <si>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</si>
  <si>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</si>
  <si>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</si>
  <si>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</si>
  <si>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</si>
  <si>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</si>
  <si>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</si>
  <si>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</si>
  <si>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</si>
  <si>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</si>
  <si>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</si>
  <si>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</si>
  <si>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</si>
  <si>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</si>
  <si>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</si>
  <si>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</si>
  <si>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</si>
  <si>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</si>
  <si>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</si>
  <si>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</si>
  <si>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</si>
  <si>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</si>
  <si>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</si>
  <si>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</si>
  <si>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</si>
  <si>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</si>
  <si>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</si>
  <si>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</si>
  <si>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</si>
  <si>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</si>
  <si>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</si>
  <si>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</si>
  <si>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</si>
  <si>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</si>
  <si>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</si>
  <si>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</si>
  <si>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</si>
  <si>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</si>
  <si>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</si>
  <si>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</si>
  <si>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</si>
  <si>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</si>
  <si>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</si>
  <si>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</si>
  <si>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</si>
  <si>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</si>
  <si>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</si>
  <si>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</si>
  <si>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</si>
  <si>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</si>
  <si>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</si>
  <si>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</si>
  <si>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</si>
  <si>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</si>
  <si>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</si>
  <si>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</si>
  <si>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</si>
  <si>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</si>
  <si>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</si>
  <si>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</si>
  <si>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</si>
  <si>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</si>
  <si>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</si>
  <si>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</si>
  <si>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</si>
  <si>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</si>
  <si>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</si>
  <si>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</si>
  <si>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</si>
  <si>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</si>
  <si>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</si>
  <si>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</si>
  <si>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</si>
  <si>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</si>
  <si>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</si>
  <si>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</si>
  <si>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</si>
  <si>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</si>
  <si>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</si>
  <si>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</si>
  <si>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</si>
  <si>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</si>
  <si>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</si>
  <si>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</si>
  <si>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</si>
  <si>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</si>
  <si>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</si>
  <si>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</si>
  <si>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</si>
  <si>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</si>
  <si>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</si>
  <si>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</si>
  <si>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</si>
  <si>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</si>
  <si>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</si>
  <si>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</si>
  <si>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</si>
  <si>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</si>
  <si>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</si>
  <si>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</si>
  <si>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</si>
  <si>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</si>
  <si>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</si>
  <si>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</si>
  <si>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</si>
  <si>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</si>
  <si>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</si>
  <si>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</si>
  <si>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</si>
  <si>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</si>
  <si>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</si>
  <si>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</si>
  <si>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</si>
  <si>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</si>
  <si>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</si>
  <si>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</si>
  <si>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</si>
  <si>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</si>
  <si>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</si>
  <si>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</si>
  <si>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</si>
  <si>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</si>
  <si>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</si>
  <si>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</si>
  <si>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</si>
  <si>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</si>
  <si>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</si>
  <si>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</si>
  <si>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</si>
  <si>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</si>
  <si>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</si>
  <si>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</si>
  <si>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</si>
  <si>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</si>
  <si>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</si>
  <si>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</si>
  <si>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</si>
  <si>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</si>
  <si>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</si>
  <si>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</si>
  <si>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</si>
  <si>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</si>
  <si>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</si>
  <si>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</si>
  <si>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</si>
  <si>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</si>
  <si>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</si>
  <si>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</si>
  <si>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</si>
  <si>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</si>
  <si>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</si>
  <si>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</si>
  <si>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</si>
  <si>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</si>
  <si>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</si>
  <si>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</si>
  <si>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</si>
  <si>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</si>
  <si>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</si>
  <si>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</si>
  <si>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</si>
  <si>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</si>
  <si>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</si>
  <si>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</si>
  <si>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</si>
  <si>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</si>
  <si>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</si>
  <si>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</si>
  <si>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</si>
  <si>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</si>
  <si>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</si>
  <si>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</si>
  <si>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</si>
  <si>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</si>
  <si>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</si>
  <si>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</si>
  <si>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</si>
  <si>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</si>
  <si>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</si>
  <si>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</si>
  <si>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</si>
  <si>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</si>
  <si>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</si>
  <si>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</si>
  <si>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</si>
  <si>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</si>
  <si>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</si>
  <si>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</si>
  <si>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</si>
  <si>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</si>
  <si>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</si>
  <si>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</si>
  <si>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</si>
  <si>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</si>
  <si>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</si>
  <si>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</si>
  <si>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</si>
  <si>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</si>
  <si>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</si>
  <si>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</si>
  <si>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</si>
  <si>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</si>
  <si>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</si>
  <si>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</si>
  <si>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</si>
  <si>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</si>
  <si>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</si>
  <si>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</si>
  <si>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</si>
  <si>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</si>
  <si>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</si>
  <si>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</si>
  <si>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</si>
  <si>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</si>
  <si>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</si>
  <si>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</si>
  <si>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</si>
  <si>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</si>
  <si>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</si>
  <si>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</si>
  <si>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</si>
  <si>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</si>
  <si>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</si>
  <si>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</si>
  <si>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</si>
  <si>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</si>
  <si>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</si>
  <si>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</si>
  <si>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</si>
  <si>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</si>
  <si>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</si>
  <si>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</si>
  <si>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</si>
  <si>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</si>
  <si>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</si>
  <si>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</si>
  <si>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</si>
  <si>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</si>
  <si>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</si>
  <si>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</si>
  <si>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</si>
  <si>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</si>
  <si>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</si>
  <si>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</si>
  <si>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</si>
  <si>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</si>
  <si>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</si>
  <si>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</si>
  <si>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</si>
  <si>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</si>
  <si>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</si>
  <si>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</si>
  <si>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</si>
  <si>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</si>
  <si>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</si>
  <si>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</si>
  <si>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</si>
  <si>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</si>
  <si>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</si>
  <si>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</si>
  <si>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</si>
  <si>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</si>
  <si>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</si>
  <si>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</si>
  <si>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</si>
  <si>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</si>
  <si>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</si>
  <si>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</si>
  <si>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</si>
  <si>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</si>
  <si>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</si>
  <si>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</si>
  <si>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</si>
  <si>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</si>
  <si>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</si>
  <si>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</si>
  <si>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</si>
  <si>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</si>
  <si>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</si>
  <si>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</si>
  <si>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</si>
  <si>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</si>
  <si>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</si>
  <si>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</si>
  <si>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</si>
  <si>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</si>
  <si>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</si>
  <si>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</si>
  <si>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</si>
  <si>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</si>
  <si>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</si>
  <si>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</si>
  <si>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</si>
  <si>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</si>
  <si>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</si>
  <si>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</si>
  <si>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</si>
  <si>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</si>
  <si>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</si>
  <si>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</si>
  <si>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</si>
  <si>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</si>
  <si>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</si>
  <si>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</si>
  <si>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</si>
  <si>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</si>
  <si>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</si>
  <si>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</si>
  <si>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</si>
  <si>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</si>
  <si>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</si>
  <si>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</si>
  <si>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</si>
  <si>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</si>
  <si>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</si>
  <si>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</si>
  <si>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</si>
  <si>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</si>
  <si>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</si>
  <si>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</si>
  <si>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</si>
  <si>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</si>
  <si>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</si>
  <si>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</si>
  <si>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</si>
  <si>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</si>
  <si>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</si>
  <si>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</si>
  <si>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</si>
  <si>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</si>
  <si>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</si>
  <si>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</si>
  <si>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</si>
  <si>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</si>
  <si>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</si>
  <si>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</si>
  <si>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</si>
  <si>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</si>
  <si>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</si>
  <si>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</si>
  <si>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</si>
  <si>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</si>
  <si>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</si>
  <si>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</si>
  <si>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</si>
  <si>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</si>
  <si>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</si>
  <si>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</si>
  <si>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</si>
  <si>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</si>
  <si>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</si>
  <si>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</si>
  <si>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</si>
  <si>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</si>
  <si>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</si>
  <si>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</si>
  <si>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</si>
  <si>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</si>
  <si>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</si>
  <si>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</si>
  <si>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</si>
  <si>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</si>
  <si>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</si>
  <si>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</si>
  <si>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</si>
  <si>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</si>
  <si>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</si>
  <si>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</si>
  <si>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</si>
  <si>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</si>
  <si>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</si>
  <si>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</si>
  <si>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</si>
  <si>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</si>
  <si>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</si>
  <si>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</si>
  <si>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</si>
  <si>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</si>
  <si>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</si>
  <si>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</si>
  <si>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</si>
  <si>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</si>
  <si>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</si>
  <si>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</si>
  <si>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</si>
  <si>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</si>
  <si>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</si>
  <si>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</si>
  <si>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</si>
  <si>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</si>
  <si>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</si>
  <si>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</si>
  <si>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</si>
  <si>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</si>
  <si>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</si>
  <si>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</si>
  <si>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</si>
  <si>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</si>
  <si>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</si>
  <si>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</si>
  <si>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</si>
  <si>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</si>
  <si>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</si>
  <si>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</si>
  <si>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</si>
  <si>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</si>
  <si>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</si>
  <si>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</si>
  <si>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</si>
  <si>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</si>
  <si>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</si>
  <si>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</si>
  <si>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</si>
  <si>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</si>
  <si>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</si>
  <si>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</si>
  <si>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</si>
  <si>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</si>
  <si>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</si>
  <si>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</si>
  <si>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</si>
  <si>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</si>
  <si>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</si>
  <si>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</si>
  <si>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</si>
  <si>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</si>
  <si>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</si>
  <si>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</si>
  <si>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</si>
  <si>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</si>
  <si>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</si>
  <si>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</si>
  <si>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</si>
  <si>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</si>
  <si>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</si>
  <si>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</si>
  <si>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</si>
  <si>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</si>
  <si>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</si>
  <si>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</si>
  <si>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</si>
  <si>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</si>
  <si>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</si>
  <si>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</si>
  <si>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</si>
  <si>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</si>
  <si>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</si>
  <si>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</si>
  <si>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</si>
  <si>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</si>
  <si>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</si>
  <si>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</si>
  <si>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</si>
  <si>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</si>
  <si>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</si>
  <si>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</si>
  <si>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</si>
  <si>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</si>
  <si>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</si>
  <si>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</si>
  <si>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</si>
  <si>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</si>
  <si>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</si>
  <si>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</si>
  <si>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</si>
  <si>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</si>
  <si>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</si>
  <si>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</si>
  <si>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</si>
  <si>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</si>
  <si>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</si>
  <si>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</si>
  <si>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</si>
  <si>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</si>
  <si>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</si>
  <si>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</si>
  <si>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</si>
  <si>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</si>
  <si>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</si>
  <si>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</si>
  <si>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</si>
  <si>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</si>
  <si>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</si>
  <si>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</si>
  <si>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</si>
  <si>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</si>
  <si>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</si>
  <si>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</si>
  <si>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</si>
  <si>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</si>
  <si>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</si>
  <si>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</si>
  <si>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</si>
  <si>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</si>
  <si>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</si>
  <si>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</si>
  <si>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</si>
  <si>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</si>
  <si>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</si>
  <si>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</si>
  <si>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</si>
  <si>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</si>
  <si>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</si>
  <si>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</si>
  <si>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</si>
  <si>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</si>
  <si>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</si>
  <si>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</si>
  <si>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</si>
  <si>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</si>
  <si>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</si>
  <si>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</si>
  <si>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</si>
  <si>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</si>
  <si>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</si>
  <si>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</si>
  <si>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</si>
  <si>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</si>
  <si>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</si>
  <si>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</si>
  <si>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</si>
  <si>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</si>
  <si>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</si>
  <si>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</si>
  <si>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</si>
  <si>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</si>
  <si>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</si>
  <si>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</si>
  <si>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</si>
  <si>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</si>
  <si>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</si>
  <si>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</si>
  <si>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</si>
  <si>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</si>
  <si>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</si>
  <si>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</si>
  <si>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</si>
  <si>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</si>
  <si>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</si>
  <si>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</si>
  <si>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</si>
  <si>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</si>
  <si>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</si>
  <si>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</si>
  <si>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</si>
  <si>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</si>
  <si>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</si>
  <si>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</si>
  <si>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</si>
  <si>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</si>
  <si>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</si>
  <si>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</si>
  <si>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</si>
  <si>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</si>
  <si>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</si>
  <si>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</si>
  <si>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</si>
  <si>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</si>
  <si>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</si>
  <si>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</si>
  <si>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</si>
  <si>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</si>
  <si>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</si>
  <si>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</si>
  <si>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</si>
  <si>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</si>
  <si>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</si>
  <si>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</si>
  <si>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</si>
  <si>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</si>
  <si>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</si>
  <si>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</si>
  <si>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</si>
  <si>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</si>
  <si>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</si>
  <si>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</si>
  <si>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</si>
  <si>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</si>
  <si>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</si>
  <si>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</si>
  <si>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</si>
  <si>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</si>
  <si>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</si>
  <si>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</si>
  <si>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</si>
  <si>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</si>
  <si>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</si>
  <si>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</si>
  <si>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</si>
  <si>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</si>
  <si>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</si>
  <si>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</si>
  <si>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</si>
  <si>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</si>
  <si>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</si>
  <si>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</si>
  <si>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</si>
  <si>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</si>
  <si>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</si>
  <si>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</si>
  <si>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</si>
  <si>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</si>
  <si>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</si>
  <si>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</si>
  <si>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</si>
  <si>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</si>
  <si>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</si>
  <si>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</si>
  <si>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</si>
  <si>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</si>
  <si>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</si>
  <si>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</si>
  <si>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</si>
  <si>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</si>
  <si>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</si>
  <si>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</si>
  <si>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</si>
  <si>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</si>
  <si>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</si>
  <si>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</si>
  <si>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</si>
  <si>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</si>
  <si>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</si>
  <si>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</si>
  <si>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</si>
  <si>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</si>
  <si>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</si>
  <si>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</si>
  <si>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</si>
  <si>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</si>
  <si>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</si>
  <si>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</si>
  <si>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</si>
  <si>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</si>
  <si>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</si>
  <si>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</si>
  <si>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</si>
  <si>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</si>
  <si>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</si>
  <si>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</si>
  <si>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</si>
  <si>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</si>
  <si>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</si>
  <si>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</si>
  <si>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</si>
  <si>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</si>
  <si>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</si>
  <si>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</si>
  <si>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</si>
  <si>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</si>
  <si>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</si>
  <si>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</si>
  <si>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</si>
  <si>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</si>
  <si>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</si>
  <si>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</si>
  <si>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</si>
  <si>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</si>
  <si>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</si>
  <si>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</si>
  <si>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</si>
  <si>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</si>
  <si>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</si>
  <si>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</si>
  <si>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</si>
  <si>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</si>
  <si>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</si>
  <si>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</si>
  <si>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</si>
  <si>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</si>
  <si>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</si>
  <si>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</si>
  <si>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</si>
  <si>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</si>
  <si>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</si>
  <si>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</si>
  <si>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</si>
  <si>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</si>
  <si>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</si>
  <si>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</si>
  <si>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</si>
  <si>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</si>
  <si>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</si>
  <si>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</si>
  <si>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</si>
  <si>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</si>
  <si>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</si>
  <si>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</si>
  <si>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</si>
  <si>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</si>
  <si>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</si>
  <si>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</si>
  <si>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</si>
  <si>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</si>
  <si>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</si>
  <si>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</si>
  <si>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</si>
  <si>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</si>
  <si>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</si>
  <si>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</si>
  <si>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</si>
  <si>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</si>
  <si>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</si>
  <si>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</si>
  <si>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</si>
  <si>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</si>
  <si>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</si>
  <si>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</si>
  <si>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</si>
  <si>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</si>
  <si>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</si>
  <si>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</si>
  <si>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</si>
  <si>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</si>
  <si>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</si>
  <si>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</si>
  <si>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</si>
  <si>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</si>
  <si>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</si>
  <si>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</si>
  <si>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</si>
  <si>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</si>
  <si>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</si>
  <si>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</si>
  <si>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</si>
  <si>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</si>
  <si>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</si>
  <si>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</si>
  <si>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</si>
  <si>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</si>
  <si>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</si>
  <si>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</si>
  <si>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</si>
  <si>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</si>
  <si>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</si>
  <si>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</si>
  <si>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</si>
  <si>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</si>
  <si>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</si>
  <si>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</si>
  <si>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</si>
  <si>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</si>
  <si>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</si>
  <si>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</si>
  <si>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</si>
  <si>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</si>
  <si>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</si>
  <si>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</si>
  <si>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</si>
  <si>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</si>
  <si>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</si>
  <si>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</si>
  <si>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</si>
  <si>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</si>
  <si>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</si>
  <si>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</si>
  <si>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</si>
  <si>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</si>
  <si>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</si>
  <si>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</si>
  <si>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</si>
  <si>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</si>
  <si>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</si>
  <si>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</si>
  <si>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</si>
  <si>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</si>
  <si>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</si>
  <si>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</si>
  <si>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</si>
  <si>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</si>
  <si>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</si>
  <si>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</si>
  <si>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</si>
  <si>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</si>
  <si>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</si>
  <si>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</si>
  <si>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</si>
  <si>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</si>
  <si>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</si>
  <si>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</si>
  <si>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</si>
  <si>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</si>
  <si>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</si>
  <si>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</si>
  <si>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</si>
  <si>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</si>
  <si>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</si>
  <si>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</si>
  <si>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</si>
  <si>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</si>
  <si>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</si>
  <si>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</si>
  <si>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</si>
  <si>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</si>
  <si>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</si>
  <si>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</si>
  <si>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</si>
  <si>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</si>
  <si>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</si>
  <si>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</si>
  <si>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</si>
  <si>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</si>
  <si>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</si>
  <si>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</si>
  <si>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</si>
  <si>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</si>
  <si>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</si>
  <si>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</si>
  <si>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</si>
  <si>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</si>
  <si>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</si>
  <si>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</si>
  <si>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</si>
  <si>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</si>
  <si>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</si>
  <si>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</si>
  <si>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</si>
  <si>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</si>
  <si>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</si>
  <si>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</si>
  <si>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</si>
  <si>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</si>
  <si>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</si>
  <si>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</si>
  <si>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</si>
  <si>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</si>
  <si>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</si>
  <si>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</si>
  <si>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</si>
  <si>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</si>
  <si>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</si>
  <si>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</si>
  <si>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</si>
  <si>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</si>
  <si>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</si>
  <si>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</si>
  <si>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</si>
  <si>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</si>
  <si>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</si>
  <si>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</si>
  <si>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</si>
  <si>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</si>
  <si>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</si>
  <si>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</si>
  <si>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</si>
  <si>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</si>
  <si>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</si>
  <si>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</si>
  <si>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</si>
  <si>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</si>
  <si>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</si>
  <si>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</si>
  <si>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</si>
  <si>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</si>
  <si>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</si>
  <si>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</si>
  <si>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</si>
  <si>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</si>
  <si>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</si>
  <si>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</si>
  <si>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</si>
  <si>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</si>
  <si>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</si>
  <si>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</si>
  <si>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</si>
  <si>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</si>
  <si>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</si>
  <si>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</si>
  <si>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</si>
  <si>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</si>
  <si>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</si>
  <si>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</si>
  <si>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</si>
  <si>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</si>
  <si>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</si>
  <si>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</si>
  <si>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</si>
  <si>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</si>
  <si>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</si>
  <si>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</si>
  <si>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</si>
  <si>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</si>
  <si>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</si>
  <si>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</si>
  <si>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</si>
  <si>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</si>
  <si>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</si>
  <si>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</si>
  <si>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</si>
  <si>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</si>
  <si>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</si>
  <si>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</si>
  <si>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</si>
  <si>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</si>
  <si>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</si>
  <si>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</si>
  <si>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</si>
  <si>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</si>
  <si>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</si>
  <si>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</si>
  <si>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</si>
  <si>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</si>
  <si>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</si>
  <si>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</si>
  <si>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</si>
  <si>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</si>
  <si>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</si>
  <si>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</si>
  <si>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</si>
  <si>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</si>
  <si>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</si>
  <si>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</si>
  <si>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</si>
  <si>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</si>
  <si>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</si>
  <si>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</si>
  <si>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</si>
  <si>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</si>
  <si>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</si>
  <si>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</si>
  <si>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</si>
  <si>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</si>
  <si>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</si>
  <si>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</si>
  <si>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</si>
  <si>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</si>
  <si>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</si>
  <si>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</si>
  <si>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</si>
  <si>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</si>
  <si>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</si>
  <si>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</si>
  <si>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</si>
  <si>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</si>
  <si>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</si>
  <si>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</si>
  <si>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</si>
  <si>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</si>
  <si>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</si>
  <si>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</si>
  <si>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</si>
  <si>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</si>
  <si>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</si>
  <si>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</si>
  <si>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</si>
  <si>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</si>
  <si>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</si>
  <si>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</si>
  <si>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</si>
  <si>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</si>
  <si>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</si>
  <si>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</si>
  <si>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</si>
  <si>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</si>
  <si>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</si>
  <si>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</si>
  <si>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</si>
  <si>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</si>
  <si>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</si>
  <si>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</si>
  <si>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</si>
  <si>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</si>
  <si>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</si>
  <si>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</si>
  <si>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</si>
  <si>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</si>
  <si>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</si>
  <si>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</si>
  <si>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</si>
  <si>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</si>
  <si>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</si>
  <si>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</si>
  <si>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</si>
  <si>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</si>
  <si>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</si>
  <si>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</si>
  <si>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</si>
  <si>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</si>
  <si>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</si>
  <si>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</si>
  <si>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</si>
  <si>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</si>
  <si>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</si>
  <si>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</si>
  <si>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</si>
  <si>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</si>
  <si>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</si>
  <si>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</si>
  <si>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</si>
  <si>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</si>
  <si>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</si>
  <si>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</si>
  <si>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</si>
  <si>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</si>
  <si>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</si>
  <si>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</si>
  <si>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</si>
  <si>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</si>
  <si>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</si>
  <si>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</si>
  <si>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</si>
  <si>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</si>
  <si>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</si>
  <si>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</si>
  <si>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</si>
  <si>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</si>
  <si>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</si>
  <si>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</si>
  <si>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</si>
  <si>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</si>
  <si>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</si>
  <si>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</si>
  <si>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</si>
  <si>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</si>
  <si>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</si>
  <si>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</si>
  <si>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</si>
  <si>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</si>
  <si>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</si>
  <si>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</si>
  <si>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</si>
  <si>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</si>
  <si>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</si>
  <si>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</si>
  <si>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</si>
  <si>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</si>
  <si>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</si>
  <si>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</si>
  <si>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</si>
  <si>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</si>
  <si>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</si>
  <si>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</si>
  <si>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</si>
  <si>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</si>
  <si>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</si>
  <si>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</si>
  <si>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</si>
  <si>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</si>
  <si>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</si>
  <si>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</si>
  <si>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</si>
  <si>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</si>
  <si>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</si>
  <si>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</si>
  <si>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</si>
  <si>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</si>
  <si>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</si>
  <si>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</si>
  <si>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</si>
  <si>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</si>
  <si>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</si>
  <si>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</si>
  <si>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</si>
  <si>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</si>
  <si>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</si>
  <si>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</si>
  <si>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</si>
  <si>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</si>
  <si>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</si>
  <si>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</si>
  <si>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</si>
  <si>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</si>
  <si>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</si>
  <si>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</si>
  <si>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</si>
  <si>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</si>
  <si>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</si>
  <si>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</si>
  <si>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</si>
  <si>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</si>
  <si>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</si>
  <si>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</si>
  <si>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</si>
  <si>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</si>
  <si>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</si>
  <si>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</si>
  <si>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</si>
  <si>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</si>
  <si>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</si>
  <si>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</si>
  <si>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</si>
  <si>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</si>
  <si>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</si>
  <si>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</si>
  <si>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</si>
  <si>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</si>
  <si>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</si>
  <si>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</si>
  <si>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</si>
  <si>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</si>
  <si>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</si>
  <si>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</si>
  <si>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</si>
  <si>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</si>
  <si>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</si>
  <si>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</si>
  <si>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</si>
  <si>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</si>
  <si>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</si>
  <si>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</si>
  <si>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</si>
  <si>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</si>
  <si>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</si>
  <si>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</si>
  <si>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</si>
  <si>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</si>
  <si>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</si>
  <si>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</si>
  <si>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</si>
  <si>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</si>
  <si>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</si>
  <si>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</si>
  <si>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</si>
  <si>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</si>
  <si>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</si>
  <si>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</si>
  <si>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</si>
  <si>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</si>
  <si>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</si>
  <si>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</si>
  <si>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</si>
  <si>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</si>
  <si>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</si>
  <si>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</si>
  <si>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</si>
  <si>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</si>
  <si>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</si>
  <si>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</si>
  <si>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</si>
  <si>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</si>
  <si>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</si>
  <si>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</si>
  <si>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</si>
  <si>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</si>
  <si>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</si>
  <si>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</si>
  <si>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</si>
  <si>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</si>
  <si>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</si>
  <si>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</si>
  <si>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</si>
  <si>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</si>
  <si>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</si>
  <si>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</si>
  <si>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</si>
  <si>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</si>
  <si>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</si>
  <si>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</si>
  <si>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</si>
  <si>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</si>
  <si>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</si>
  <si>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</si>
  <si>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</si>
  <si>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</si>
  <si>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</si>
  <si>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</si>
  <si>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</si>
  <si>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</si>
  <si>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</si>
  <si>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</si>
  <si>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</si>
  <si>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</si>
  <si>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</si>
  <si>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</si>
  <si>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</si>
  <si>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</si>
  <si>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</si>
  <si>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</si>
  <si>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</si>
  <si>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</si>
  <si>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</si>
  <si>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</si>
  <si>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</si>
  <si>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</si>
  <si>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</si>
  <si>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</si>
  <si>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</si>
  <si>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</si>
  <si>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</si>
  <si>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</si>
  <si>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</si>
  <si>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</si>
  <si>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</si>
  <si>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</si>
  <si>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</si>
  <si>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</si>
  <si>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</si>
  <si>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</si>
  <si>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</si>
  <si>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</si>
  <si>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</si>
  <si>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</si>
  <si>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</si>
  <si>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</si>
  <si>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</si>
  <si>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</si>
  <si>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</si>
  <si>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</si>
  <si>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</si>
  <si>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</si>
  <si>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</si>
  <si>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</si>
  <si>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</si>
  <si>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</si>
  <si>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</si>
  <si>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</si>
  <si>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</si>
  <si>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</si>
  <si>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</si>
  <si>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</si>
  <si>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</si>
  <si>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</si>
  <si>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</si>
  <si>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</si>
  <si>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</si>
  <si>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</si>
  <si>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</si>
  <si>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</si>
  <si>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</si>
  <si>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</si>
  <si>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</si>
  <si>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</si>
  <si>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</si>
  <si>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</si>
  <si>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</si>
  <si>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</si>
  <si>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</si>
  <si>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</si>
  <si>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</si>
  <si>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</si>
  <si>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</si>
  <si>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</si>
  <si>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</si>
  <si>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</si>
  <si>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</si>
  <si>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</si>
  <si>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</si>
  <si>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</si>
  <si>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</si>
  <si>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</si>
  <si>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</si>
  <si>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</si>
  <si>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</si>
  <si>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</si>
  <si>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</si>
  <si>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</si>
  <si>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</si>
  <si>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</si>
  <si>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</si>
  <si>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</si>
  <si>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</si>
  <si>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</si>
  <si>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</si>
  <si>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</si>
  <si>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</si>
  <si>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</si>
  <si>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</si>
  <si>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</si>
  <si>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</si>
  <si>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</si>
  <si>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</si>
  <si>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</si>
  <si>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</si>
  <si>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</si>
  <si>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</si>
  <si>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</si>
  <si>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</si>
  <si>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</si>
  <si>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</si>
  <si>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</si>
  <si>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</si>
  <si>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</si>
  <si>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</si>
  <si>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</si>
  <si>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</si>
  <si>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</si>
  <si>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</si>
  <si>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</si>
  <si>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</si>
  <si>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</si>
  <si>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</si>
  <si>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</si>
  <si>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</si>
  <si>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</si>
  <si>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</si>
  <si>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</si>
  <si>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</si>
  <si>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</si>
  <si>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</si>
  <si>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</si>
  <si>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</si>
  <si>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</si>
  <si>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</si>
  <si>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</si>
  <si>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</si>
  <si>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</si>
  <si>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</si>
  <si>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</si>
  <si>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</si>
  <si>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</si>
  <si>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</si>
  <si>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</si>
  <si>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</si>
  <si>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</si>
  <si>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</si>
  <si>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</si>
  <si>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</si>
  <si>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</si>
  <si>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</si>
  <si>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</si>
  <si>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</si>
  <si>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</si>
  <si>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</si>
  <si>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</si>
  <si>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</si>
  <si>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</si>
  <si>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</si>
  <si>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</si>
  <si>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</si>
  <si>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</si>
  <si>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</si>
  <si>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</si>
  <si>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</si>
  <si>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</si>
  <si>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</si>
  <si>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</si>
  <si>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</si>
  <si>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</si>
  <si>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</si>
  <si>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</si>
  <si>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</si>
  <si>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</si>
  <si>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</si>
  <si>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</si>
  <si>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</si>
  <si>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</si>
  <si>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</si>
  <si>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</si>
  <si>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</si>
  <si>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</si>
  <si>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</si>
  <si>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</si>
  <si>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</si>
  <si>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</si>
  <si>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</si>
  <si>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</si>
  <si>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</si>
  <si>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</si>
  <si>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</si>
  <si>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</si>
  <si>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</si>
  <si>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</si>
  <si>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</si>
  <si>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</si>
  <si>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</si>
  <si>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</si>
  <si>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</si>
  <si>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</si>
  <si>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</si>
  <si>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</si>
  <si>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</si>
  <si>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</si>
  <si>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</si>
  <si>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</si>
  <si>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</si>
  <si>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</si>
  <si>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</si>
  <si>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</si>
  <si>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</si>
  <si>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</si>
  <si>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</si>
  <si>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</si>
  <si>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</si>
  <si>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</si>
  <si>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</si>
  <si>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</si>
  <si>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</si>
  <si>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</si>
  <si>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</si>
  <si>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</si>
  <si>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</si>
  <si>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</si>
  <si>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</si>
  <si>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</si>
  <si>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</si>
  <si>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</si>
  <si>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</si>
  <si>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</si>
  <si>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</si>
  <si>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</si>
  <si>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</si>
  <si>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</si>
  <si>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</si>
  <si>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</si>
  <si>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</si>
  <si>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</si>
  <si>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</si>
  <si>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</si>
  <si>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</si>
  <si>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</si>
  <si>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</si>
  <si>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</si>
  <si>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</si>
  <si>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</si>
  <si>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</si>
  <si>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</si>
  <si>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</si>
  <si>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</si>
  <si>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</si>
  <si>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</si>
  <si>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</si>
  <si>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</si>
  <si>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</si>
  <si>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</si>
  <si>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</si>
  <si>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</si>
  <si>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</si>
  <si>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</si>
  <si>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</si>
  <si>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</si>
  <si>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</si>
  <si>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</si>
  <si>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</si>
  <si>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</si>
  <si>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</si>
  <si>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</si>
  <si>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</si>
  <si>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</si>
  <si>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</si>
  <si>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</si>
  <si>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</si>
  <si>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</si>
  <si>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</si>
  <si>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</si>
  <si>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</si>
  <si>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</si>
  <si>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</si>
  <si>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</si>
  <si>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</si>
  <si>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</si>
  <si>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</si>
  <si>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</si>
  <si>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</si>
  <si>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</si>
  <si>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</si>
  <si>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</si>
  <si>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</si>
  <si>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</si>
  <si>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</si>
  <si>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</si>
  <si>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</si>
  <si>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</si>
  <si>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</si>
  <si>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</si>
  <si>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</si>
  <si>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</si>
  <si>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</si>
  <si>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</si>
  <si>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</si>
  <si>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</si>
  <si>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</si>
  <si>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</si>
  <si>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</si>
  <si>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</si>
  <si>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</si>
  <si>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</si>
  <si>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</si>
  <si>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</si>
  <si>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</si>
  <si>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</si>
  <si>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</si>
  <si>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</si>
  <si>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</si>
  <si>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</si>
  <si>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</si>
  <si>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</si>
  <si>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</si>
  <si>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</si>
  <si>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</si>
  <si>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</si>
  <si>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</si>
  <si>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</si>
  <si>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</si>
  <si>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</si>
  <si>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</si>
  <si>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</si>
  <si>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</si>
  <si>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</si>
  <si>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</si>
  <si>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</si>
  <si>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</si>
  <si>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</si>
  <si>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</si>
  <si>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</si>
  <si>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</si>
  <si>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</si>
  <si>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</si>
  <si>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</si>
  <si>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</si>
  <si>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</si>
  <si>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</si>
  <si>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</si>
  <si>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</si>
  <si>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</si>
  <si>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</si>
  <si>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</si>
  <si>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</si>
  <si>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</si>
  <si>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</si>
  <si>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</si>
  <si>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</si>
  <si>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</si>
  <si>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</si>
  <si>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</si>
  <si>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</si>
  <si>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</si>
  <si>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</si>
  <si>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</si>
  <si>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</si>
  <si>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</si>
  <si>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</si>
  <si>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</si>
  <si>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</si>
  <si>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</si>
  <si>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</si>
  <si>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</si>
  <si>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</si>
  <si>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</si>
  <si>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</si>
  <si>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</si>
  <si>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</si>
  <si>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</si>
  <si>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</si>
  <si>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</si>
  <si>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</si>
  <si>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</si>
  <si>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</si>
  <si>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</si>
  <si>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</si>
  <si>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</si>
  <si>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</si>
  <si>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</si>
  <si>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</si>
  <si>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</si>
  <si>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</si>
  <si>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</si>
  <si>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</si>
  <si>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</si>
  <si>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</si>
  <si>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</si>
  <si>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</si>
  <si>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</si>
  <si>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</si>
  <si>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</si>
  <si>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</si>
  <si>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</si>
  <si>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</si>
  <si>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</si>
  <si>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</si>
  <si>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</si>
  <si>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</si>
  <si>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</si>
  <si>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</si>
  <si>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</si>
  <si>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</si>
  <si>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</si>
  <si>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</si>
  <si>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</si>
  <si>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</si>
  <si>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</si>
  <si>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</si>
  <si>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</si>
  <si>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</si>
  <si>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</si>
  <si>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</si>
  <si>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</si>
  <si>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</si>
  <si>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</si>
  <si>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</si>
  <si>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</si>
  <si>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</si>
  <si>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</si>
  <si>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</si>
  <si>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</si>
  <si>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</si>
  <si>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</si>
  <si>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</si>
  <si>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</si>
  <si>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</si>
  <si>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</si>
  <si>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</si>
  <si>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</si>
  <si>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</si>
  <si>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</si>
  <si>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</si>
  <si>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</si>
  <si>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</si>
  <si>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</si>
  <si>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</si>
  <si>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</si>
  <si>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</si>
  <si>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</si>
  <si>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</si>
  <si>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</si>
  <si>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</si>
  <si>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</si>
  <si>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</si>
  <si>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</si>
  <si>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</si>
  <si>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</si>
  <si>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</si>
  <si>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</si>
  <si>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</si>
  <si>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</si>
  <si>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</si>
  <si>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</si>
  <si>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</si>
  <si>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</si>
  <si>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</si>
  <si>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</si>
  <si>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</si>
  <si>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</si>
  <si>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</si>
  <si>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</si>
  <si>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</si>
  <si>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</si>
  <si>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</si>
  <si>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</si>
  <si>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</si>
  <si>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</si>
  <si>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</si>
  <si>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</si>
  <si>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</si>
  <si>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</si>
  <si>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</si>
  <si>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</si>
  <si>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</si>
  <si>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</si>
  <si>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</si>
  <si>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</si>
  <si>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</si>
  <si>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</si>
  <si>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</si>
  <si>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</si>
  <si>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</si>
  <si>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</si>
  <si>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</si>
  <si>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</si>
  <si>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</si>
  <si>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</si>
  <si>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</si>
  <si>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</si>
  <si>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</si>
  <si>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</si>
  <si>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</si>
  <si>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</si>
  <si>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</si>
  <si>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</si>
  <si>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</si>
  <si>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</si>
  <si>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</si>
  <si>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</si>
  <si>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</si>
  <si>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</si>
  <si>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</si>
  <si>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</si>
  <si>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</si>
  <si>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</si>
  <si>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</si>
  <si>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</si>
  <si>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</si>
  <si>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</si>
  <si>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</si>
  <si>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</si>
  <si>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</si>
  <si>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</si>
  <si>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</si>
  <si>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</si>
  <si>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</si>
  <si>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</si>
  <si>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</si>
  <si>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</si>
  <si>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</si>
  <si>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</si>
  <si>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</si>
  <si>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</si>
  <si>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</si>
  <si>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</si>
  <si>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</si>
  <si>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</si>
  <si>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</si>
  <si>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</si>
  <si>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</si>
  <si>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</si>
  <si>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</si>
  <si>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</si>
  <si>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</si>
  <si>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</si>
  <si>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</si>
  <si>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</si>
  <si>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</si>
  <si>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</si>
  <si>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</si>
  <si>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</si>
  <si>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</si>
  <si>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</si>
  <si>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</si>
  <si>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</si>
  <si>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</si>
  <si>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</si>
  <si>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</si>
  <si>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</si>
  <si>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</si>
  <si>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</si>
  <si>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</si>
  <si>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</si>
  <si>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</si>
  <si>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</si>
  <si>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</si>
  <si>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</si>
  <si>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</si>
  <si>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</si>
  <si>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</si>
  <si>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</si>
  <si>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</si>
  <si>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</si>
  <si>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</si>
  <si>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</si>
  <si>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</si>
  <si>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</si>
  <si>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</si>
  <si>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</si>
  <si>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</si>
  <si>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</si>
  <si>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</si>
  <si>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</si>
  <si>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</si>
  <si>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</si>
  <si>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</si>
  <si>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</si>
  <si>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</si>
  <si>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</si>
  <si>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</si>
  <si>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</si>
  <si>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</si>
  <si>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</si>
  <si>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</si>
  <si>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</si>
  <si>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</si>
  <si>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</si>
  <si>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</si>
  <si>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</si>
  <si>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</si>
  <si>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</si>
  <si>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</si>
  <si>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</si>
  <si>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</si>
  <si>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</si>
  <si>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</si>
  <si>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</si>
  <si>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</si>
  <si>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</si>
  <si>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</si>
  <si>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</si>
  <si>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</si>
  <si>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</si>
  <si>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</si>
  <si>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</si>
  <si>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</si>
  <si>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</si>
  <si>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</si>
  <si>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</si>
  <si>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</si>
  <si>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</si>
  <si>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</si>
  <si>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</si>
  <si>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</si>
  <si>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</si>
  <si>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</si>
  <si>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</si>
  <si>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</si>
  <si>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</si>
  <si>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</si>
  <si>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</si>
  <si>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</si>
  <si>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</si>
  <si>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</si>
  <si>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</si>
  <si>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</si>
  <si>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</si>
  <si>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</si>
  <si>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</si>
  <si>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</si>
  <si>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</si>
  <si>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</si>
  <si>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</si>
  <si>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</si>
  <si>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</si>
  <si>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</si>
  <si>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</si>
  <si>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</si>
  <si>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</si>
  <si>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</si>
  <si>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</si>
  <si>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</si>
  <si>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</si>
  <si>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</si>
  <si>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</si>
  <si>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</si>
  <si>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</si>
  <si>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</si>
  <si>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</si>
  <si>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</si>
  <si>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</si>
  <si>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</si>
  <si>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</si>
  <si>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</si>
  <si>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</si>
  <si>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</si>
  <si>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</si>
  <si>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</si>
  <si>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</si>
  <si>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</si>
  <si>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</si>
  <si>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</si>
  <si>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</si>
  <si>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</si>
  <si>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</si>
  <si>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</si>
  <si>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</si>
  <si>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</si>
  <si>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</si>
  <si>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</si>
  <si>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</si>
  <si>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</si>
  <si>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</si>
  <si>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</si>
  <si>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</si>
  <si>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</si>
  <si>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</si>
  <si>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</si>
  <si>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</si>
  <si>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</si>
  <si>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</si>
  <si>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</si>
  <si>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</si>
  <si>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</si>
  <si>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</si>
  <si>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</si>
  <si>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</si>
  <si>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</si>
  <si>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</si>
  <si>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</si>
  <si>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</si>
  <si>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</si>
  <si>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</si>
  <si>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</si>
  <si>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</si>
  <si>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</si>
  <si>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</si>
  <si>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</si>
  <si>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</si>
  <si>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</si>
  <si>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</si>
  <si>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</si>
  <si>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</si>
  <si>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</si>
  <si>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</si>
  <si>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</si>
  <si>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</si>
  <si>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</si>
  <si>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</si>
  <si>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</si>
  <si>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</si>
  <si>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</si>
  <si>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</si>
  <si>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</si>
  <si>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</si>
  <si>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</si>
  <si>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</si>
  <si>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</si>
  <si>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</si>
  <si>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</si>
  <si>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</si>
  <si>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</si>
  <si>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</si>
  <si>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</si>
  <si>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</si>
  <si>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</si>
  <si>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</si>
  <si>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</si>
  <si>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</si>
  <si>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</si>
  <si>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</si>
  <si>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</si>
  <si>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</si>
  <si>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</si>
  <si>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</si>
  <si>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</si>
  <si>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</si>
  <si>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</si>
  <si>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</si>
  <si>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</si>
  <si>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</si>
  <si>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</si>
  <si>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</si>
  <si>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</si>
  <si>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</si>
  <si>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</si>
  <si>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</si>
  <si>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</si>
  <si>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</si>
  <si>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</si>
  <si>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</si>
  <si>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</si>
  <si>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</si>
  <si>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</si>
  <si>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</si>
  <si>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</si>
  <si>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</si>
  <si>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</si>
  <si>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</si>
  <si>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</si>
  <si>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</si>
  <si>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</si>
  <si>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</si>
  <si>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</si>
  <si>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</si>
  <si>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</si>
  <si>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</si>
  <si>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</si>
  <si>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</si>
  <si>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</si>
  <si>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</si>
  <si>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</si>
  <si>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</si>
  <si>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</si>
  <si>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</si>
  <si>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</si>
  <si>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</si>
  <si>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</si>
  <si>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</si>
  <si>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</si>
  <si>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</si>
  <si>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</si>
  <si>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</si>
  <si>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</si>
  <si>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</si>
  <si>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</si>
  <si>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</si>
  <si>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</si>
  <si>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</si>
  <si>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</si>
  <si>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</si>
  <si>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</si>
  <si>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</si>
  <si>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</si>
  <si>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</si>
  <si>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</si>
  <si>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</si>
  <si>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</si>
  <si>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</si>
  <si>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</si>
  <si>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</si>
  <si>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</si>
  <si>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</si>
  <si>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</si>
  <si>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</si>
  <si>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</si>
  <si>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</si>
  <si>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</si>
  <si>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</si>
  <si>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</si>
  <si>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</si>
  <si>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</si>
  <si>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</si>
  <si>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</si>
  <si>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</si>
  <si>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</si>
  <si>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</si>
  <si>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</si>
  <si>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</si>
  <si>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</si>
  <si>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</si>
  <si>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</si>
  <si>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</si>
  <si>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</si>
  <si>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</si>
  <si>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</si>
  <si>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</si>
  <si>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</si>
  <si>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</si>
  <si>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</si>
  <si>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</si>
  <si>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</si>
  <si>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</si>
  <si>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</si>
  <si>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</si>
  <si>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</si>
  <si>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</si>
  <si>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</si>
  <si>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</si>
  <si>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</si>
  <si>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</si>
  <si>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</si>
  <si>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</si>
  <si>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</si>
  <si>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</si>
  <si>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</si>
  <si>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</si>
  <si>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</si>
  <si>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</si>
  <si>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</si>
  <si>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</si>
  <si>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</si>
  <si>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</si>
  <si>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</si>
  <si>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</si>
  <si>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</si>
  <si>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</si>
  <si>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</si>
  <si>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</si>
  <si>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</si>
  <si>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</si>
  <si>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</si>
  <si>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</si>
  <si>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</si>
  <si>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</si>
  <si>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</si>
  <si>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</si>
  <si>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</si>
  <si>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</si>
  <si>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</si>
  <si>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</si>
  <si>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</si>
  <si>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</si>
  <si>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</si>
  <si>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</si>
  <si>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</si>
  <si>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</si>
  <si>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</si>
  <si>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</si>
  <si>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</si>
  <si>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</si>
  <si>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</si>
  <si>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</si>
  <si>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</si>
  <si>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</si>
  <si>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</si>
  <si>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</si>
  <si>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</si>
  <si>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</si>
  <si>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</si>
  <si>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</si>
  <si>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</si>
  <si>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</si>
  <si>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</si>
  <si>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</si>
  <si>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</si>
  <si>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</si>
  <si>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</si>
  <si>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</si>
  <si>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</si>
  <si>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</si>
  <si>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</si>
  <si>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</si>
  <si>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</si>
  <si>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</si>
  <si>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</si>
  <si>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</si>
  <si>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</si>
  <si>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</si>
  <si>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</si>
  <si>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</si>
  <si>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</si>
  <si>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</si>
  <si>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</si>
  <si>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</si>
  <si>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</si>
  <si>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</si>
  <si>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</si>
  <si>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</si>
  <si>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</si>
  <si>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</si>
  <si>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</si>
  <si>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</si>
  <si>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</si>
  <si>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</si>
  <si>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</si>
  <si>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</si>
  <si>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</si>
  <si>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</si>
  <si>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</si>
  <si>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</si>
  <si>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</si>
  <si>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</si>
  <si>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</si>
  <si>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</si>
  <si>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</si>
  <si>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</si>
  <si>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</si>
  <si>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</si>
  <si>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</si>
  <si>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</si>
  <si>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</si>
  <si>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</si>
  <si>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</si>
  <si>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</si>
  <si>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</si>
  <si>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</si>
  <si>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</si>
  <si>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</si>
  <si>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</si>
  <si>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</si>
  <si>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</si>
  <si>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</si>
  <si>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</si>
  <si>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</si>
  <si>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</si>
  <si>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</si>
  <si>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</si>
  <si>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</si>
  <si>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</si>
  <si>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</si>
  <si>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</si>
  <si>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</si>
  <si>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</si>
  <si>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</si>
  <si>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</si>
  <si>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</si>
  <si>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</si>
  <si>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</si>
  <si>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</si>
  <si>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</si>
  <si>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</si>
  <si>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</si>
  <si>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</si>
  <si>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</si>
  <si>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</si>
  <si>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</si>
  <si>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</si>
  <si>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</si>
  <si>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</si>
  <si>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</si>
  <si>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</si>
  <si>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</si>
  <si>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</si>
  <si>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</si>
  <si>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</si>
  <si>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</si>
  <si>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</si>
  <si>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</si>
  <si>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</si>
  <si>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</si>
  <si>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</si>
  <si>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</si>
  <si>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</si>
  <si>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</si>
  <si>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</si>
  <si>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</si>
  <si>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</si>
  <si>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</si>
  <si>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</si>
  <si>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</si>
  <si>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</si>
  <si>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</si>
  <si>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</si>
  <si>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</si>
  <si>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</si>
  <si>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</si>
  <si>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</si>
  <si>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</si>
  <si>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</si>
  <si>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</si>
  <si>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</si>
  <si>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</si>
  <si>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</si>
  <si>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</si>
  <si>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</si>
  <si>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</si>
  <si>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</si>
  <si>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</si>
  <si>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</si>
  <si>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</si>
  <si>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</si>
  <si>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</si>
  <si>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</si>
  <si>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</si>
  <si>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</si>
  <si>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</si>
  <si>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</si>
  <si>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</si>
  <si>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</si>
  <si>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</si>
  <si>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</si>
  <si>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</si>
  <si>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</si>
  <si>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</si>
  <si>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</si>
  <si>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</si>
  <si>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</si>
  <si>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</si>
  <si>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</si>
  <si>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</si>
  <si>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</si>
  <si>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</si>
  <si>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</si>
  <si>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</si>
  <si>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</si>
  <si>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</si>
  <si>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</si>
  <si>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</si>
  <si>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</si>
  <si>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</si>
  <si>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</si>
  <si>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</si>
  <si>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</si>
  <si>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</si>
  <si>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</si>
  <si>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</si>
  <si>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</si>
  <si>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</si>
  <si>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</si>
  <si>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</si>
  <si>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</si>
  <si>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</si>
  <si>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</si>
  <si>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</si>
  <si>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</si>
  <si>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</si>
  <si>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</si>
  <si>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</si>
  <si>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</si>
  <si>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</si>
  <si>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</si>
  <si>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</si>
  <si>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</si>
  <si>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</si>
  <si>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</si>
  <si>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</si>
  <si>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</si>
  <si>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</si>
  <si>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</si>
  <si>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</si>
  <si>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</si>
  <si>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</si>
  <si>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</si>
  <si>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</si>
  <si>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</si>
  <si>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</si>
  <si>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</si>
  <si>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</si>
  <si>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</si>
  <si>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</si>
  <si>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</si>
  <si>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</si>
  <si>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</si>
  <si>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</si>
  <si>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</si>
  <si>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</si>
  <si>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</si>
  <si>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</si>
  <si>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</si>
  <si>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</si>
  <si>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</si>
  <si>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</si>
  <si>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</si>
  <si>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</si>
  <si>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</si>
  <si>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</si>
  <si>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</si>
  <si>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</si>
  <si>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</si>
  <si>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</si>
  <si>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</si>
  <si>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</si>
  <si>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</si>
  <si>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</si>
  <si>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</si>
  <si>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</si>
  <si>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</si>
  <si>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</si>
  <si>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</si>
  <si>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</si>
  <si>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</si>
  <si>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</si>
  <si>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</si>
  <si>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</si>
  <si>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</si>
  <si>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</si>
  <si>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</si>
  <si>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</si>
  <si>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</si>
  <si>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</si>
  <si>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</si>
  <si>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</si>
  <si>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</si>
  <si>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</si>
  <si>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</si>
  <si>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</si>
  <si>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</si>
  <si>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</si>
  <si>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</si>
  <si>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</si>
  <si>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</si>
  <si>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</si>
  <si>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</si>
  <si>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</si>
  <si>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</si>
  <si>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</si>
  <si>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</si>
  <si>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</si>
  <si>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</si>
  <si>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</si>
  <si>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</si>
  <si>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</si>
  <si>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</si>
  <si>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</si>
  <si>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</si>
  <si>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</si>
  <si>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</si>
  <si>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</si>
  <si>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</si>
  <si>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</si>
  <si>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</si>
  <si>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</si>
  <si>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</si>
  <si>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</si>
  <si>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</si>
  <si>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</si>
  <si>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</si>
  <si>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</si>
  <si>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</si>
  <si>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</si>
  <si>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</si>
  <si>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</si>
  <si>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</si>
  <si>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</si>
  <si>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</si>
  <si>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</si>
  <si>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</si>
  <si>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</si>
  <si>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</si>
  <si>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</si>
  <si>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</si>
  <si>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</si>
  <si>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</si>
  <si>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</si>
  <si>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</si>
  <si>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</si>
  <si>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</si>
  <si>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</si>
  <si>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</si>
  <si>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</si>
  <si>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</si>
  <si>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</si>
  <si>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</si>
  <si>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</si>
  <si>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</si>
  <si>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</si>
  <si>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</si>
  <si>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</si>
  <si>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</si>
  <si>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</si>
  <si>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</si>
  <si>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</si>
  <si>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</si>
  <si>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</si>
  <si>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</si>
  <si>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</si>
  <si>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</si>
  <si>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</si>
  <si>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</si>
  <si>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</si>
  <si>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</si>
  <si>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</si>
  <si>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</si>
  <si>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</si>
  <si>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</si>
  <si>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</si>
  <si>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</si>
  <si>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</si>
  <si>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</si>
  <si>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</si>
  <si>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</si>
  <si>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</si>
  <si>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</si>
  <si>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</si>
  <si>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</si>
  <si>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</si>
  <si>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</si>
  <si>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</si>
  <si>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</si>
  <si>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</si>
  <si>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</si>
  <si>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</si>
  <si>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</si>
  <si>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</si>
  <si>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</si>
  <si>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</si>
  <si>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</si>
  <si>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</si>
  <si>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</si>
  <si>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</si>
  <si>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</si>
  <si>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</si>
  <si>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</si>
  <si>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</si>
  <si>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</si>
  <si>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</si>
  <si>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</si>
  <si>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</si>
  <si>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</si>
  <si>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</si>
  <si>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</si>
  <si>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</si>
  <si>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</si>
  <si>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</si>
  <si>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</si>
  <si>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</si>
  <si>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</si>
  <si>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</si>
  <si>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</si>
  <si>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</si>
  <si>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</si>
  <si>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</si>
  <si>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</si>
  <si>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</si>
  <si>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</si>
  <si>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</si>
  <si>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</si>
  <si>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</si>
  <si>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</si>
  <si>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</si>
  <si>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</si>
  <si>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</si>
  <si>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</si>
  <si>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</si>
  <si>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</si>
  <si>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</si>
  <si>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</si>
  <si>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</si>
  <si>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</si>
  <si>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</si>
  <si>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</si>
  <si>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</si>
  <si>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</si>
  <si>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</si>
  <si>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</si>
  <si>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</si>
  <si>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</si>
  <si>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</si>
  <si>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</si>
  <si>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</si>
  <si>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</si>
  <si>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</si>
  <si>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</si>
  <si>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</si>
  <si>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</si>
  <si>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</si>
  <si>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</si>
  <si>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</si>
  <si>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</si>
  <si>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</si>
  <si>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</si>
  <si>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</si>
  <si>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</si>
  <si>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</si>
  <si>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</si>
  <si>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</si>
  <si>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</si>
  <si>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</si>
  <si>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</si>
  <si>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</si>
  <si>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</si>
  <si>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</si>
  <si>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</si>
  <si>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</si>
  <si>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</si>
  <si>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</si>
  <si>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</si>
  <si>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</si>
  <si>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</si>
  <si>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</si>
  <si>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</si>
  <si>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</si>
  <si>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</si>
  <si>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</si>
  <si>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</si>
  <si>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</si>
  <si>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</si>
  <si>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</si>
  <si>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</si>
  <si>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</si>
  <si>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</si>
  <si>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</si>
  <si>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</si>
  <si>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</si>
  <si>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</si>
  <si>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</si>
  <si>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</si>
  <si>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</si>
  <si>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</si>
  <si>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</si>
  <si>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</si>
  <si>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</si>
  <si>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</si>
  <si>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</si>
  <si>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</si>
  <si>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</si>
  <si>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</si>
  <si>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</si>
  <si>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</si>
  <si>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</si>
  <si>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</si>
  <si>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</si>
  <si>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</si>
  <si>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</si>
  <si>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</si>
  <si>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</si>
  <si>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</si>
  <si>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</si>
  <si>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</si>
  <si>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</si>
  <si>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</si>
  <si>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</si>
  <si>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</si>
  <si>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</si>
  <si>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</si>
  <si>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</si>
  <si>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</si>
  <si>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</si>
  <si>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</si>
  <si>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</si>
  <si>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</si>
  <si>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</si>
  <si>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</si>
  <si>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</si>
  <si>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</si>
  <si>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</si>
  <si>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</si>
  <si>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</si>
  <si>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</si>
  <si>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</si>
  <si>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</si>
  <si>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</si>
  <si>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</si>
  <si>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</si>
  <si>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</si>
  <si>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</si>
  <si>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</si>
  <si>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</si>
  <si>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</si>
  <si>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</si>
  <si>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</si>
  <si>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</si>
  <si>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</si>
  <si>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</si>
  <si>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</si>
  <si>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</si>
  <si>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</si>
  <si>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</si>
  <si>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</si>
  <si>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</si>
  <si>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</si>
  <si>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</si>
  <si>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</si>
  <si>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</si>
  <si>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</si>
  <si>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</si>
  <si>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</si>
  <si>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</si>
  <si>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</si>
  <si>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</si>
  <si>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</si>
  <si>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</si>
  <si>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</si>
  <si>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</si>
  <si>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</si>
  <si>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</si>
  <si>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</si>
  <si>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</si>
  <si>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</si>
  <si>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</si>
  <si>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</si>
  <si>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</si>
  <si>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</si>
  <si>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</si>
  <si>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</si>
  <si>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</si>
  <si>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</si>
  <si>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</si>
  <si>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</si>
  <si>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</si>
  <si>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</si>
  <si>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</si>
  <si>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</si>
  <si>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</si>
  <si>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</si>
  <si>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</si>
  <si>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</si>
  <si>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</si>
  <si>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</si>
  <si>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</si>
  <si>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</si>
  <si>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</si>
  <si>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</si>
  <si>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</si>
  <si>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</si>
  <si>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</si>
  <si>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</si>
  <si>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</si>
  <si>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</si>
  <si>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</si>
  <si>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</si>
  <si>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</si>
  <si>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</si>
  <si>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</si>
  <si>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</si>
  <si>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</si>
  <si>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</si>
  <si>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</si>
  <si>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</si>
  <si>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</si>
  <si>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</si>
  <si>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</si>
  <si>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</si>
  <si>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</si>
  <si>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</si>
  <si>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</si>
  <si>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</si>
  <si>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</si>
  <si>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</si>
  <si>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</si>
  <si>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</si>
  <si>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</si>
  <si>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</si>
  <si>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</si>
  <si>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</si>
  <si>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</si>
  <si>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</si>
  <si>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</si>
  <si>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</si>
  <si>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</si>
  <si>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</si>
  <si>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</si>
  <si>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</si>
  <si>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</si>
  <si>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</si>
  <si>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</si>
  <si>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</si>
  <si>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</si>
  <si>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</si>
  <si>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</si>
  <si>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</si>
  <si>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</si>
  <si>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</si>
  <si>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</si>
  <si>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</si>
  <si>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</si>
  <si>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</si>
  <si>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</si>
  <si>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</si>
  <si>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</si>
  <si>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</si>
  <si>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</si>
  <si>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</si>
  <si>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</si>
  <si>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</si>
  <si>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</si>
  <si>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</si>
  <si>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</si>
  <si>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</si>
  <si>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</si>
  <si>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</si>
  <si>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</si>
  <si>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</si>
  <si>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</si>
  <si>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</si>
  <si>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</si>
  <si>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</si>
  <si>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</si>
  <si>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</si>
  <si>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</si>
  <si>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</si>
  <si>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</si>
  <si>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</si>
  <si>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</si>
  <si>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</si>
  <si>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</si>
  <si>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</si>
  <si>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</si>
  <si>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</si>
  <si>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</si>
  <si>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</si>
  <si>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</si>
  <si>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</si>
  <si>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</si>
  <si>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</si>
  <si>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</si>
  <si>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</si>
  <si>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</si>
  <si>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</si>
  <si>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</si>
  <si>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</si>
  <si>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</si>
  <si>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</si>
  <si>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</si>
  <si>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</si>
  <si>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</si>
  <si>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</si>
  <si>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</si>
  <si>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</si>
  <si>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</si>
  <si>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</si>
  <si>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</si>
  <si>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</si>
  <si>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</si>
  <si>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</si>
  <si>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</si>
  <si>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</si>
  <si>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</si>
  <si>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</si>
  <si>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</si>
  <si>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</si>
  <si>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</si>
  <si>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</si>
  <si>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</si>
  <si>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</si>
  <si>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</si>
  <si>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</si>
  <si>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</si>
  <si>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</si>
  <si>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</si>
  <si>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</si>
  <si>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</si>
  <si>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</si>
  <si>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</si>
  <si>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</si>
  <si>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</si>
  <si>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</si>
  <si>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</si>
  <si>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</si>
  <si>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</si>
  <si>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</si>
  <si>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</si>
  <si>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</si>
  <si>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</si>
  <si>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</si>
  <si>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</si>
  <si>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</si>
  <si>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</si>
  <si>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</si>
  <si>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</si>
  <si>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</si>
  <si>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</si>
  <si>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</si>
  <si>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</si>
  <si>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</si>
  <si>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</si>
  <si>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</si>
  <si>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</si>
  <si>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</si>
  <si>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</si>
  <si>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</si>
  <si>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</si>
  <si>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</si>
  <si>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</si>
  <si>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</si>
  <si>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</si>
  <si>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</si>
  <si>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</si>
  <si>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</si>
  <si>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</si>
  <si>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</si>
  <si>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</si>
  <si>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</si>
  <si>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</si>
  <si>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</si>
  <si>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</si>
  <si>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</si>
  <si>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</si>
  <si>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</si>
  <si>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</si>
  <si>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</si>
  <si>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</si>
  <si>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</si>
  <si>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</si>
  <si>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</si>
  <si>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</si>
  <si>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</si>
  <si>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</si>
  <si>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</si>
  <si>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</si>
  <si>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</si>
  <si>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</si>
  <si>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</si>
  <si>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</si>
  <si>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</si>
  <si>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</si>
  <si>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</si>
  <si>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</si>
  <si>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</si>
  <si>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</si>
  <si>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</si>
  <si>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</si>
  <si>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</si>
  <si>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</si>
  <si>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</si>
  <si>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</si>
  <si>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</si>
  <si>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</si>
  <si>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</si>
  <si>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</si>
  <si>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</si>
  <si>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</si>
  <si>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</si>
  <si>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</si>
  <si>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</si>
  <si>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</si>
  <si>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</si>
  <si>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</si>
  <si>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</si>
  <si>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</si>
  <si>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</si>
  <si>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</si>
  <si>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</si>
  <si>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</si>
  <si>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</si>
  <si>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</si>
  <si>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</si>
  <si>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</si>
  <si>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</si>
  <si>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</si>
  <si>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</si>
  <si>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</si>
  <si>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</si>
  <si>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</si>
  <si>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</si>
  <si>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</si>
  <si>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</si>
  <si>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</si>
  <si>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</si>
  <si>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</si>
  <si>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</si>
  <si>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</si>
  <si>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</si>
  <si>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</si>
  <si>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</si>
  <si>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</si>
  <si>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</si>
  <si>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</si>
  <si>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</si>
  <si>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</si>
  <si>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</si>
  <si>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</si>
  <si>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</si>
  <si>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</si>
  <si>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</si>
  <si>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</si>
  <si>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</si>
  <si>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</si>
  <si>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</si>
  <si>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</si>
  <si>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</si>
  <si>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</si>
  <si>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</si>
  <si>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</si>
  <si>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</si>
  <si>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</si>
  <si>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</si>
  <si>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</si>
  <si>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</si>
  <si>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</si>
  <si>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</si>
  <si>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</si>
  <si>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</si>
  <si>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</si>
  <si>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</si>
  <si>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</si>
  <si>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</si>
  <si>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</si>
  <si>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</si>
  <si>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</si>
  <si>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</si>
  <si>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</si>
  <si>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</si>
  <si>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</si>
  <si>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</si>
  <si>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</si>
  <si>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</si>
  <si>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</si>
  <si>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</si>
  <si>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</si>
  <si>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</si>
  <si>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</si>
  <si>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</si>
  <si>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</si>
  <si>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</si>
  <si>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</si>
  <si>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</si>
  <si>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</si>
  <si>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</si>
  <si>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</si>
  <si>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</si>
  <si>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</si>
  <si>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</si>
  <si>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</si>
  <si>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</si>
  <si>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</si>
  <si>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</si>
  <si>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</si>
  <si>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</si>
  <si>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</si>
  <si>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</si>
  <si>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</si>
  <si>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</si>
  <si>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</si>
  <si>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</si>
  <si>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</si>
  <si>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</si>
  <si>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</si>
  <si>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</si>
  <si>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</si>
  <si>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</si>
  <si>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</si>
  <si>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</si>
  <si>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</si>
  <si>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</si>
  <si>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</si>
  <si>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</si>
  <si>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</si>
  <si>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</si>
  <si>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</si>
  <si>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</si>
  <si>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</si>
  <si>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</si>
  <si>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</si>
  <si>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</si>
  <si>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</si>
  <si>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</si>
  <si>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</si>
  <si>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</si>
  <si>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</si>
  <si>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</si>
  <si>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</si>
  <si>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</si>
  <si>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</si>
  <si>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</si>
  <si>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</si>
  <si>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</si>
  <si>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</si>
  <si>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</si>
  <si>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</si>
  <si>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</si>
  <si>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</si>
  <si>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</si>
  <si>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</si>
  <si>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</si>
  <si>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</si>
  <si>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</si>
  <si>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</si>
  <si>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</si>
  <si>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</si>
  <si>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</si>
  <si>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</si>
  <si>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</si>
  <si>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</si>
  <si>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</si>
  <si>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</si>
  <si>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</si>
  <si>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</si>
  <si>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</si>
  <si>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</si>
  <si>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</si>
  <si>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</si>
  <si>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</si>
  <si>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</si>
  <si>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</si>
  <si>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</si>
  <si>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</si>
  <si>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</si>
  <si>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</si>
  <si>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</si>
  <si>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</si>
  <si>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</si>
  <si>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</si>
  <si>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</si>
  <si>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</si>
  <si>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</si>
  <si>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</si>
  <si>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</si>
  <si>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</si>
  <si>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</si>
  <si>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</si>
  <si>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</si>
  <si>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</si>
  <si>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</si>
  <si>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</si>
  <si>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</si>
  <si>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</si>
  <si>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</si>
  <si>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</si>
  <si>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</si>
  <si>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</si>
  <si>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</si>
  <si>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</si>
  <si>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</si>
  <si>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</si>
  <si>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</si>
  <si>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</si>
  <si>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</si>
  <si>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</si>
  <si>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</si>
  <si>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</si>
  <si>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</si>
  <si>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</si>
  <si>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</si>
  <si>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</si>
  <si>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</si>
  <si>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</si>
  <si>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</si>
  <si>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</si>
  <si>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</si>
  <si>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</si>
  <si>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</si>
  <si>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</si>
  <si>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</si>
  <si>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</si>
  <si>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</si>
  <si>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</si>
  <si>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</si>
  <si>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</si>
  <si>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</si>
  <si>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</si>
  <si>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</si>
  <si>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</si>
  <si>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</si>
  <si>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</si>
  <si>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</si>
  <si>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</si>
  <si>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</si>
  <si>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</si>
  <si>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</si>
  <si>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</si>
  <si>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</si>
  <si>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</si>
  <si>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</si>
  <si>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</si>
  <si>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</si>
  <si>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</si>
  <si>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</si>
  <si>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</si>
  <si>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</si>
  <si>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</si>
  <si>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</si>
  <si>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</si>
  <si>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</si>
  <si>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</si>
  <si>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</si>
  <si>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</si>
  <si>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</si>
  <si>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</si>
  <si>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</si>
  <si>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</si>
  <si>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</si>
  <si>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</si>
  <si>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</si>
  <si>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</si>
  <si>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</si>
  <si>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</si>
  <si>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</si>
  <si>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</si>
  <si>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</si>
  <si>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</si>
  <si>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</si>
  <si>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</si>
  <si>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</si>
  <si>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</si>
  <si>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</si>
  <si>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</si>
  <si>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</si>
  <si>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</si>
  <si>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</si>
  <si>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</si>
  <si>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</si>
  <si>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</si>
  <si>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</si>
  <si>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</si>
  <si>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</si>
  <si>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</si>
  <si>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</si>
  <si>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</si>
  <si>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</si>
  <si>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</si>
  <si>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</si>
  <si>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</si>
  <si>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</si>
  <si>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</si>
  <si>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</si>
  <si>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</si>
  <si>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</si>
  <si>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</si>
  <si>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</si>
  <si>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</si>
  <si>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</si>
  <si>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</si>
  <si>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</si>
  <si>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</si>
  <si>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</si>
  <si>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</si>
  <si>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</si>
  <si>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</si>
  <si>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</si>
  <si>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</si>
  <si>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</si>
  <si>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</si>
  <si>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</si>
  <si>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</si>
  <si>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</si>
  <si>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</si>
  <si>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</si>
  <si>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</si>
  <si>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</si>
  <si>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</si>
  <si>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</si>
  <si>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</si>
  <si>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</si>
  <si>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</si>
  <si>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</si>
  <si>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</si>
  <si>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</si>
  <si>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</si>
  <si>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</si>
  <si>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</si>
  <si>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</si>
  <si>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</si>
  <si>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</si>
  <si>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</si>
  <si>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</si>
  <si>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</si>
  <si>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</si>
  <si>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</si>
  <si>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</si>
  <si>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</si>
  <si>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</si>
  <si>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</si>
  <si>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</si>
  <si>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</si>
  <si>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</si>
  <si>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</si>
  <si>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</si>
  <si>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</si>
  <si>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</si>
  <si>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</si>
  <si>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</si>
  <si>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</si>
  <si>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</si>
  <si>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</si>
  <si>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</si>
  <si>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</si>
  <si>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</si>
  <si>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</si>
  <si>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</si>
  <si>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</si>
  <si>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</si>
  <si>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</si>
  <si>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</si>
  <si>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</si>
  <si>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</si>
  <si>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</si>
  <si>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</si>
  <si>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</si>
  <si>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</si>
  <si>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</si>
  <si>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</si>
  <si>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</si>
  <si>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</si>
  <si>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</si>
  <si>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</si>
  <si>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</si>
  <si>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</si>
  <si>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</si>
  <si>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</si>
  <si>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</si>
  <si>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</si>
  <si>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</si>
  <si>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</si>
  <si>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</si>
  <si>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</si>
  <si>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</si>
  <si>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</si>
  <si>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</si>
  <si>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</si>
  <si>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</si>
  <si>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</si>
  <si>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</si>
  <si>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</si>
  <si>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</si>
  <si>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</si>
  <si>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</si>
  <si>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</si>
  <si>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</si>
  <si>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</si>
  <si>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</si>
  <si>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</si>
  <si>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</si>
  <si>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</si>
  <si>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</si>
  <si>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</si>
  <si>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</si>
  <si>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</si>
  <si>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</si>
  <si>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</si>
  <si>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</si>
  <si>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</si>
  <si>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</si>
  <si>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</si>
  <si>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</si>
  <si>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</si>
  <si>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</si>
  <si>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</si>
  <si>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</si>
  <si>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</si>
  <si>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</si>
  <si>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</si>
  <si>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</si>
  <si>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</si>
  <si>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</si>
  <si>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</si>
  <si>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</si>
  <si>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</si>
  <si>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</si>
  <si>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</si>
  <si>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</si>
  <si>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</si>
  <si>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</si>
  <si>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</si>
  <si>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</si>
  <si>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</si>
  <si>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</si>
  <si>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</si>
  <si>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</si>
  <si>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</si>
  <si>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</si>
  <si>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</si>
  <si>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</si>
  <si>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</si>
  <si>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</si>
  <si>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</si>
  <si>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</si>
  <si>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</si>
  <si>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</si>
  <si>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</si>
  <si>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</si>
  <si>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</si>
  <si>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</si>
  <si>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</si>
  <si>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</si>
  <si>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</si>
  <si>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</si>
  <si>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</si>
  <si>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</si>
  <si>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</si>
  <si>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</si>
  <si>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</si>
  <si>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</si>
  <si>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</si>
  <si>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</si>
  <si>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</si>
  <si>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</si>
  <si>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</si>
  <si>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</si>
  <si>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</si>
  <si>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</si>
  <si>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</si>
  <si>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</si>
  <si>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</si>
  <si>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</si>
  <si>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</si>
  <si>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</si>
  <si>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</si>
  <si>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</si>
  <si>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</si>
  <si>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</si>
  <si>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</si>
  <si>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</si>
  <si>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</si>
  <si>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</si>
  <si>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</si>
  <si>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</si>
  <si>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</si>
  <si>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</si>
  <si>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</si>
  <si>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</si>
  <si>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</si>
  <si>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</si>
  <si>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</si>
  <si>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</si>
  <si>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</si>
  <si>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</si>
  <si>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</si>
  <si>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</si>
  <si>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</si>
  <si>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</si>
  <si>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</si>
  <si>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</si>
  <si>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</si>
  <si>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</si>
  <si>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</si>
  <si>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</si>
  <si>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</si>
  <si>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</si>
  <si>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</si>
  <si>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</si>
  <si>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</si>
  <si>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</si>
  <si>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</si>
  <si>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</si>
  <si>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</si>
  <si>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</si>
  <si>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</si>
  <si>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</si>
  <si>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</si>
  <si>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</si>
  <si>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</si>
  <si>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</si>
  <si>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</si>
  <si>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</si>
  <si>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</si>
  <si>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</si>
  <si>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</si>
  <si>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</si>
  <si>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</si>
  <si>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</si>
  <si>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</si>
  <si>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</si>
  <si>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</si>
  <si>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</si>
  <si>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</si>
  <si>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</si>
  <si>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</si>
  <si>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</si>
  <si>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</si>
  <si>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</si>
  <si>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</si>
  <si>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</si>
  <si>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</si>
  <si>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</si>
  <si>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</si>
  <si>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</si>
  <si>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</si>
  <si>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</si>
  <si>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</si>
  <si>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</si>
  <si>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</si>
  <si>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</si>
  <si>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</si>
  <si>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</si>
  <si>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</si>
  <si>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</si>
  <si>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</si>
  <si>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</si>
  <si>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</si>
  <si>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</si>
  <si>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</si>
  <si>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</si>
  <si>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</si>
  <si>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</si>
  <si>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</si>
  <si>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</si>
  <si>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</si>
  <si>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</si>
  <si>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</si>
  <si>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</si>
  <si>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</si>
  <si>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</si>
  <si>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</si>
  <si>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</si>
  <si>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</si>
  <si>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</si>
  <si>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</si>
  <si>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</si>
  <si>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</si>
  <si>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</si>
  <si>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</si>
  <si>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</si>
  <si>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</si>
  <si>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</si>
  <si>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</si>
  <si>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</si>
  <si>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</si>
  <si>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</si>
  <si>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</si>
  <si>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</si>
  <si>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</si>
  <si>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</si>
  <si>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</si>
  <si>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</si>
  <si>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</si>
  <si>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</si>
  <si>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</si>
  <si>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</si>
  <si>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</si>
  <si>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</si>
  <si>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</si>
  <si>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</si>
  <si>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</si>
  <si>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</si>
  <si>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</si>
  <si>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</si>
  <si>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</si>
  <si>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</si>
  <si>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</si>
  <si>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</si>
  <si>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</si>
  <si>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</si>
  <si>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</si>
  <si>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</si>
  <si>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</si>
  <si>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</si>
  <si>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</si>
  <si>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</si>
  <si>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</si>
  <si>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</si>
  <si>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</si>
  <si>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</si>
  <si>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</si>
  <si>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</si>
  <si>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</si>
  <si>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</si>
  <si>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</si>
  <si>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</si>
  <si>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</si>
  <si>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</si>
  <si>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</si>
  <si>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</si>
  <si>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</si>
  <si>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</si>
  <si>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</si>
  <si>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</si>
  <si>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</si>
  <si>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</si>
  <si>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</si>
  <si>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</si>
  <si>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</si>
  <si>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</si>
  <si>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</si>
  <si>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</si>
  <si>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</si>
  <si>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</si>
  <si>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</si>
  <si>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</si>
  <si>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</si>
  <si>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</si>
  <si>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</si>
  <si>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</si>
  <si>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</si>
  <si>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</si>
  <si>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</si>
  <si>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</si>
  <si>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</si>
  <si>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</si>
  <si>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</si>
  <si>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</si>
  <si>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</si>
  <si>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</si>
  <si>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</si>
  <si>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</si>
  <si>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</si>
  <si>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</si>
  <si>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</si>
  <si>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</si>
  <si>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</si>
  <si>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</si>
  <si>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</si>
  <si>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</si>
  <si>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</si>
  <si>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</si>
  <si>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</si>
  <si>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</si>
  <si>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</si>
  <si>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</si>
  <si>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</si>
  <si>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</si>
  <si>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</si>
  <si>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</si>
  <si>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</si>
  <si>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</si>
  <si>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</si>
  <si>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</si>
  <si>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</si>
  <si>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</si>
  <si>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</si>
  <si>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</si>
  <si>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</si>
  <si>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</si>
  <si>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</si>
  <si>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</si>
  <si>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</si>
  <si>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</si>
  <si>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</si>
  <si>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</si>
  <si>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</si>
  <si>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</si>
  <si>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</si>
  <si>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</si>
  <si>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</si>
  <si>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</si>
  <si>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</si>
  <si>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</si>
  <si>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</si>
  <si>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</si>
  <si>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</si>
  <si>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</si>
  <si>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</si>
  <si>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</si>
  <si>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</si>
  <si>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</si>
  <si>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</si>
  <si>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</si>
  <si>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</si>
  <si>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</si>
  <si>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</si>
  <si>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</si>
  <si>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</si>
  <si>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</si>
  <si>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</si>
  <si>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</si>
  <si>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</si>
  <si>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</si>
  <si>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</si>
  <si>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</si>
  <si>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</si>
  <si>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</si>
  <si>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</si>
  <si>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</si>
  <si>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</si>
  <si>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</si>
  <si>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</si>
  <si>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</si>
  <si>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</si>
  <si>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</si>
  <si>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</si>
  <si>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</si>
  <si>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</si>
  <si>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</si>
  <si>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</si>
  <si>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</si>
  <si>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</si>
  <si>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</si>
  <si>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</si>
  <si>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</si>
  <si>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</si>
  <si>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</si>
  <si>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</si>
  <si>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</si>
  <si>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</si>
  <si>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</si>
  <si>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</si>
  <si>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</si>
  <si>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</si>
  <si>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</si>
  <si>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</si>
  <si>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</si>
  <si>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</si>
  <si>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</si>
  <si>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</si>
  <si>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</si>
  <si>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</si>
  <si>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</si>
  <si>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</si>
  <si>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</si>
  <si>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</si>
  <si>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</si>
  <si>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</si>
  <si>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</si>
  <si>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</si>
  <si>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</si>
  <si>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</si>
  <si>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</si>
  <si>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</si>
  <si>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</si>
  <si>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</si>
  <si>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</si>
  <si>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</si>
  <si>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</si>
  <si>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</si>
  <si>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</si>
  <si>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</si>
  <si>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</si>
  <si>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</si>
  <si>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</si>
  <si>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</si>
  <si>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</si>
  <si>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</si>
  <si>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</si>
  <si>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</si>
  <si>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</si>
  <si>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</si>
  <si>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</si>
  <si>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</si>
  <si>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</si>
  <si>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</si>
  <si>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</si>
  <si>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</si>
  <si>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</si>
  <si>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</si>
  <si>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</si>
  <si>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</si>
  <si>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</si>
  <si>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</si>
  <si>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</si>
  <si>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</si>
  <si>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</si>
  <si>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</si>
  <si>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</si>
  <si>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</si>
  <si>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</si>
  <si>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</si>
  <si>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</si>
  <si>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</si>
  <si>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</si>
  <si>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</si>
  <si>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</si>
  <si>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</si>
  <si>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</si>
  <si>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</si>
  <si>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</si>
  <si>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</si>
  <si>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</si>
  <si>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</si>
  <si>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</si>
  <si>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</si>
  <si>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</si>
  <si>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</si>
  <si>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</si>
  <si>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</si>
  <si>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</si>
  <si>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</si>
  <si>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</si>
  <si>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</si>
  <si>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</si>
  <si>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</si>
  <si>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</si>
  <si>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</si>
  <si>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</si>
  <si>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</si>
  <si>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</si>
  <si>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</si>
  <si>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</si>
  <si>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</si>
  <si>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</si>
  <si>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</si>
  <si>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</si>
  <si>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</si>
  <si>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</si>
  <si>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</si>
  <si>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</si>
  <si>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</si>
  <si>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</si>
  <si>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</si>
  <si>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</si>
  <si>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</si>
  <si>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</si>
  <si>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</si>
  <si>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</si>
  <si>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</si>
  <si>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</si>
  <si>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</si>
  <si>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</si>
  <si>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</si>
  <si>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</si>
  <si>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</si>
  <si>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</si>
  <si>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</si>
  <si>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</si>
  <si>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</si>
  <si>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</si>
  <si>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</si>
  <si>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</si>
  <si>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</si>
  <si>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</si>
  <si>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</si>
  <si>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</si>
  <si>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</si>
  <si>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</si>
  <si>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</si>
  <si>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</si>
  <si>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</si>
  <si>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</si>
  <si>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</si>
  <si>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</si>
  <si>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</si>
  <si>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</si>
  <si>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</si>
  <si>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</si>
  <si>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</si>
  <si>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</si>
  <si>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</si>
  <si>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</si>
  <si>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</si>
  <si>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</si>
  <si>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</si>
  <si>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</si>
  <si>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</si>
  <si>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</si>
  <si>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</si>
  <si>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</si>
  <si>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</si>
  <si>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</si>
  <si>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</si>
  <si>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</si>
  <si>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</si>
  <si>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</si>
  <si>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</si>
  <si>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</si>
  <si>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</si>
  <si>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</si>
  <si>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</si>
  <si>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</si>
  <si>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</si>
  <si>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</si>
  <si>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</si>
  <si>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</si>
  <si>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</si>
  <si>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</si>
  <si>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</si>
  <si>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</si>
  <si>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</si>
  <si>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</si>
  <si>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</si>
  <si>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</si>
  <si>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</si>
  <si>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</si>
  <si>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</si>
  <si>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</si>
  <si>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</si>
  <si>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</si>
  <si>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</si>
  <si>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</si>
  <si>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</si>
  <si>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</si>
  <si>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</si>
  <si>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</si>
  <si>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</si>
  <si>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</si>
  <si>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</si>
  <si>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</si>
  <si>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</si>
  <si>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</si>
  <si>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</si>
  <si>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</si>
  <si>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</si>
  <si>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</si>
  <si>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</si>
  <si>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</si>
  <si>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</si>
  <si>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</si>
  <si>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</si>
  <si>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</si>
  <si>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</si>
  <si>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</si>
  <si>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</si>
  <si>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</si>
  <si>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</si>
  <si>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</si>
  <si>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</si>
  <si>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</si>
  <si>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</si>
  <si>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</si>
  <si>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</si>
  <si>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</si>
  <si>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</si>
  <si>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</si>
  <si>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</si>
  <si>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</si>
  <si>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</si>
  <si>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</si>
  <si>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</si>
  <si>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</si>
  <si>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</si>
  <si>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</si>
  <si>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</si>
  <si>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</si>
  <si>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</si>
  <si>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</si>
  <si>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</si>
  <si>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</si>
  <si>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</si>
  <si>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</si>
  <si>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</si>
  <si>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</si>
  <si>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</si>
  <si>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</si>
  <si>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</si>
  <si>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</si>
  <si>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</si>
  <si>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</si>
  <si>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</si>
  <si>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</si>
  <si>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</si>
  <si>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</si>
  <si>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</si>
  <si>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</si>
  <si>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</si>
  <si>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</si>
  <si>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</si>
  <si>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</si>
  <si>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</si>
  <si>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</si>
  <si>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</si>
  <si>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</si>
  <si>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</si>
  <si>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</si>
  <si>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</si>
  <si>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</si>
  <si>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</si>
  <si>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</si>
  <si>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</si>
  <si>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</si>
  <si>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</si>
  <si>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</si>
  <si>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</si>
  <si>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</si>
  <si>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</si>
  <si>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</si>
  <si>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</si>
  <si>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</si>
  <si>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</si>
  <si>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</si>
  <si>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</si>
  <si>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</si>
  <si>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</si>
  <si>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</si>
  <si>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</si>
  <si>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</si>
  <si>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</si>
  <si>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</si>
  <si>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</si>
  <si>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</si>
  <si>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</si>
  <si>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</si>
  <si>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</si>
  <si>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</si>
  <si>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</si>
  <si>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</si>
  <si>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</si>
  <si>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</si>
  <si>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</si>
  <si>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</si>
  <si>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</si>
  <si>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</si>
  <si>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</si>
  <si>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</si>
  <si>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</si>
  <si>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</si>
  <si>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</si>
  <si>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</si>
  <si>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</si>
  <si>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</si>
  <si>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</si>
  <si>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</si>
  <si>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</si>
  <si>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</si>
  <si>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</si>
  <si>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</si>
  <si>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</si>
  <si>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</si>
  <si>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</si>
  <si>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</si>
  <si>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</si>
  <si>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</si>
  <si>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</si>
  <si>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</si>
  <si>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</si>
  <si>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</si>
  <si>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</si>
  <si>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</si>
  <si>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</si>
  <si>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</si>
  <si>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</si>
  <si>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</si>
  <si>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</si>
  <si>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</si>
  <si>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</si>
  <si>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</si>
  <si>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</si>
  <si>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</si>
  <si>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</si>
  <si>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</si>
  <si>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</si>
  <si>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</si>
  <si>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</si>
  <si>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</si>
  <si>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</si>
  <si>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</si>
  <si>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</si>
  <si>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</si>
  <si>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</si>
  <si>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</si>
  <si>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</si>
  <si>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</si>
  <si>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</si>
  <si>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</si>
  <si>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</si>
  <si>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</si>
  <si>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</si>
  <si>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</si>
  <si>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</si>
  <si>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</si>
  <si>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</si>
  <si>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</si>
  <si>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</si>
  <si>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</si>
  <si>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</si>
  <si>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</si>
  <si>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</si>
  <si>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</si>
  <si>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</si>
  <si>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</si>
  <si>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</si>
  <si>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</si>
  <si>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</si>
  <si>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</si>
  <si>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</si>
  <si>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</si>
  <si>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</si>
  <si>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</si>
  <si>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</si>
  <si>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</si>
  <si>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</si>
  <si>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</si>
  <si>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</si>
  <si>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</si>
  <si>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</si>
  <si>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</si>
  <si>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</si>
  <si>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</si>
  <si>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</si>
  <si>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</si>
  <si>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</si>
  <si>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</si>
  <si>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</si>
  <si>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</si>
  <si>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</si>
  <si>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</si>
  <si>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</si>
  <si>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</si>
  <si>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</si>
  <si>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</si>
  <si>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</si>
  <si>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</si>
  <si>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</si>
  <si>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</si>
  <si>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</si>
  <si>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</si>
  <si>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</si>
  <si>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</si>
  <si>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</si>
  <si>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</si>
  <si>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</si>
  <si>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</si>
  <si>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</si>
  <si>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</si>
  <si>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</si>
  <si>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</si>
  <si>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</si>
  <si>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</si>
  <si>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</si>
  <si>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</si>
  <si>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</si>
  <si>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</si>
  <si>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</si>
  <si>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</si>
  <si>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</si>
  <si>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</si>
  <si>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</si>
  <si>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</si>
  <si>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</si>
  <si>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</si>
  <si>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</si>
  <si>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</si>
  <si>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</si>
  <si>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</si>
  <si>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</si>
  <si>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</si>
  <si>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</si>
  <si>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</si>
  <si>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</si>
  <si>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</si>
  <si>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</si>
  <si>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</si>
  <si>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</si>
  <si>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</si>
  <si>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</si>
  <si>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</si>
  <si>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</si>
  <si>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</si>
  <si>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</si>
  <si>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</si>
  <si>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</si>
  <si>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</si>
  <si>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</si>
  <si>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</si>
  <si>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</si>
  <si>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</si>
  <si>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</si>
  <si>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</si>
  <si>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</si>
  <si>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</si>
  <si>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</si>
  <si>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</si>
  <si>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</si>
  <si>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</si>
  <si>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</si>
  <si>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</si>
  <si>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</si>
  <si>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</si>
  <si>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</si>
  <si>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</si>
  <si>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</si>
  <si>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</si>
  <si>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</si>
  <si>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</si>
  <si>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</si>
  <si>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</si>
  <si>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</si>
  <si>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</si>
  <si>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</si>
  <si>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</si>
  <si>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</si>
  <si>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</si>
  <si>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</si>
  <si>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</si>
  <si>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</si>
  <si>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</si>
  <si>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</si>
  <si>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</si>
  <si>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</si>
  <si>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</si>
  <si>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</si>
  <si>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</si>
  <si>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</si>
  <si>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</si>
  <si>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</si>
  <si>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</si>
  <si>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</si>
  <si>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</si>
  <si>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</si>
  <si>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</si>
  <si>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</si>
  <si>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</si>
  <si>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</si>
  <si>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</si>
  <si>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</si>
  <si>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</si>
  <si>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</si>
  <si>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</si>
  <si>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</si>
  <si>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</si>
  <si>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</si>
  <si>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</si>
  <si>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</si>
  <si>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</si>
  <si>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</si>
  <si>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</si>
  <si>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</si>
  <si>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</si>
  <si>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</si>
  <si>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</si>
  <si>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</si>
  <si>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</si>
  <si>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</si>
  <si>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</si>
  <si>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</si>
  <si>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</si>
  <si>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</si>
  <si>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</si>
  <si>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</si>
  <si>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</si>
  <si>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</si>
  <si>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</si>
  <si>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</si>
  <si>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</si>
  <si>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</si>
  <si>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</si>
  <si>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</si>
  <si>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</si>
  <si>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</si>
  <si>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</si>
  <si>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</si>
  <si>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</si>
  <si>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</si>
  <si>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</si>
  <si>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</si>
  <si>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</si>
  <si>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</si>
  <si>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</si>
  <si>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</si>
  <si>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</si>
  <si>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</si>
  <si>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</si>
  <si>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</si>
  <si>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</si>
  <si>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</si>
  <si>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</si>
  <si>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</si>
  <si>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</si>
  <si>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</si>
  <si>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</si>
  <si>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</si>
  <si>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</si>
  <si>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</si>
  <si>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</si>
  <si>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</si>
  <si>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</si>
  <si>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</si>
  <si>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</si>
  <si>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</si>
  <si>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</si>
  <si>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</si>
  <si>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</si>
  <si>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</si>
  <si>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</si>
  <si>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</si>
  <si>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</si>
  <si>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</si>
  <si>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</si>
  <si>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</si>
  <si>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</si>
  <si>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</si>
  <si>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</si>
  <si>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</si>
  <si>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</si>
  <si>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</si>
  <si>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</si>
  <si>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</si>
  <si>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</si>
  <si>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</si>
  <si>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</si>
  <si>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</si>
  <si>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</si>
  <si>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</si>
  <si>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</si>
  <si>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</si>
  <si>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</si>
  <si>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</si>
  <si>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</si>
  <si>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</si>
  <si>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</si>
  <si>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</si>
  <si>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</si>
  <si>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</si>
  <si>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</si>
  <si>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</si>
  <si>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</si>
  <si>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</si>
  <si>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</si>
  <si>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</si>
  <si>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</si>
  <si>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</si>
  <si>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</si>
  <si>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</si>
  <si>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</si>
  <si>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</si>
  <si>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</si>
  <si>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</si>
  <si>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</si>
  <si>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</si>
  <si>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</si>
  <si>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</si>
  <si>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</si>
  <si>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</si>
  <si>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</si>
  <si>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</si>
  <si>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</si>
  <si>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</si>
  <si>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</si>
  <si>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</si>
  <si>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</si>
  <si>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</si>
  <si>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</si>
  <si>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</si>
  <si>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</si>
  <si>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</si>
  <si>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</si>
  <si>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</si>
  <si>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</si>
  <si>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</si>
  <si>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</si>
  <si>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</si>
  <si>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</si>
  <si>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</si>
  <si>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</si>
  <si>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</si>
  <si>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</si>
  <si>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</si>
  <si>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</si>
  <si>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</si>
  <si>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</si>
  <si>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</si>
  <si>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</si>
  <si>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</si>
  <si>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</si>
  <si>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</si>
  <si>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</si>
  <si>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</si>
  <si>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</si>
  <si>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</si>
  <si>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</si>
  <si>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</si>
  <si>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</si>
  <si>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</si>
  <si>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</si>
  <si>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</si>
  <si>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</si>
  <si>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</si>
  <si>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</si>
  <si>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</si>
  <si>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</si>
  <si>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</si>
  <si>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</si>
  <si>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</si>
  <si>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</si>
  <si>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</si>
  <si>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</si>
  <si>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</si>
  <si>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</si>
  <si>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</si>
  <si>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</si>
  <si>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</si>
  <si>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</si>
  <si>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</si>
  <si>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</si>
  <si>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</si>
  <si>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</si>
  <si>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</si>
  <si>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</si>
  <si>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</si>
  <si>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</si>
  <si>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</si>
  <si>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</si>
  <si>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</si>
  <si>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</si>
  <si>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</si>
  <si>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</si>
  <si>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</si>
  <si>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</si>
  <si>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</si>
  <si>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</si>
  <si>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</si>
  <si>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</si>
  <si>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</si>
  <si>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</si>
  <si>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</si>
  <si>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</si>
  <si>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</si>
  <si>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</si>
  <si>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</si>
  <si>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</si>
  <si>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</si>
  <si>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</si>
  <si>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</si>
  <si>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</si>
  <si>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</si>
  <si>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</si>
  <si>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</si>
  <si>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</si>
  <si>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</si>
  <si>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</si>
  <si>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</si>
  <si>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</si>
  <si>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</si>
  <si>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</si>
  <si>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</si>
  <si>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</si>
  <si>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</si>
  <si>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</si>
  <si>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</si>
  <si>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</si>
  <si>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</si>
  <si>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</si>
  <si>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</si>
  <si>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</si>
  <si>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</si>
  <si>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</si>
  <si>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</si>
  <si>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</si>
  <si>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</si>
  <si>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</si>
  <si>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</si>
  <si>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</si>
  <si>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</si>
  <si>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</si>
  <si>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</si>
  <si>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</si>
  <si>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</si>
  <si>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</si>
  <si>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</si>
  <si>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</si>
  <si>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</si>
  <si>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</si>
  <si>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</si>
  <si>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</si>
  <si>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</si>
  <si>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</si>
  <si>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</si>
  <si>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</si>
  <si>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</si>
  <si>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</si>
  <si>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</si>
  <si>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</si>
  <si>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</si>
  <si>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</si>
  <si>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</si>
  <si>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</si>
  <si>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</si>
  <si>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</si>
  <si>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</si>
  <si>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</si>
  <si>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</si>
  <si>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</si>
  <si>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</si>
  <si>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</si>
  <si>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</si>
  <si>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</si>
  <si>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</si>
  <si>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</si>
  <si>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</si>
  <si>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</si>
  <si>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</si>
  <si>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</si>
  <si>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</si>
  <si>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</si>
  <si>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</si>
  <si>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</si>
  <si>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</si>
  <si>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</si>
  <si>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</si>
  <si>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</si>
  <si>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</si>
  <si>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</si>
  <si>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</si>
  <si>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</si>
  <si>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</si>
  <si>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</si>
  <si>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</si>
  <si>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</si>
  <si>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</si>
  <si>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</si>
  <si>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</si>
  <si>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</si>
  <si>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</si>
  <si>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</si>
  <si>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</si>
  <si>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</si>
  <si>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</si>
  <si>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</si>
  <si>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</si>
  <si>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</si>
  <si>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</si>
  <si>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</si>
  <si>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</si>
  <si>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</si>
  <si>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</si>
  <si>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</si>
  <si>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</si>
  <si>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</si>
  <si>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</si>
  <si>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</si>
  <si>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</si>
  <si>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</si>
  <si>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</si>
  <si>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</si>
  <si>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</si>
  <si>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</si>
  <si>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</si>
  <si>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</si>
  <si>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</si>
  <si>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</si>
  <si>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</si>
  <si>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</si>
  <si>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</si>
  <si>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</si>
  <si>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</si>
  <si>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</si>
  <si>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</si>
  <si>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</si>
  <si>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</si>
  <si>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</si>
  <si>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</si>
  <si>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</si>
  <si>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</si>
  <si>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</si>
  <si>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</si>
  <si>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</si>
  <si>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</si>
  <si>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</si>
  <si>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</si>
  <si>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</si>
  <si>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</si>
  <si>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</si>
  <si>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</si>
  <si>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</si>
  <si>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</si>
  <si>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</si>
  <si>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</si>
  <si>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</si>
  <si>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</si>
  <si>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</si>
  <si>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</si>
  <si>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</si>
  <si>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</si>
  <si>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</si>
  <si>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</si>
  <si>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</si>
  <si>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</si>
  <si>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</si>
  <si>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</si>
  <si>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</si>
  <si>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</si>
  <si>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</si>
  <si>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</si>
  <si>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</si>
  <si>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</si>
  <si>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</si>
  <si>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</si>
  <si>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</si>
  <si>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</si>
  <si>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</si>
  <si>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</si>
  <si>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</si>
  <si>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</si>
  <si>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</si>
  <si>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</si>
  <si>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</si>
  <si>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</si>
  <si>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</si>
  <si>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</si>
  <si>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</si>
  <si>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</si>
  <si>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</si>
  <si>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</si>
  <si>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</si>
  <si>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</si>
  <si>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</si>
  <si>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</si>
  <si>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</si>
  <si>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</si>
  <si>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</si>
  <si>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</si>
  <si>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</si>
  <si>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</si>
  <si>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</si>
  <si>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</si>
  <si>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</si>
  <si>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</si>
  <si>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</si>
  <si>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</si>
  <si>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</si>
  <si>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</si>
  <si>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</si>
  <si>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</si>
  <si>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</si>
  <si>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</si>
  <si>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</si>
  <si>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</si>
  <si>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</si>
  <si>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</si>
  <si>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</si>
  <si>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</si>
  <si>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</si>
  <si>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</si>
  <si>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</si>
  <si>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</si>
  <si>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</si>
  <si>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</si>
  <si>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</si>
  <si>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</si>
  <si>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</si>
  <si>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</si>
  <si>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</si>
  <si>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</si>
  <si>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</si>
  <si>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</si>
  <si>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</si>
  <si>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</si>
  <si>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</si>
  <si>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</si>
  <si>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</si>
  <si>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</si>
  <si>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</si>
  <si>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</si>
  <si>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</si>
  <si>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</si>
  <si>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</si>
  <si>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</si>
  <si>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</si>
  <si>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</si>
  <si>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</si>
  <si>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</si>
  <si>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</si>
  <si>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</si>
  <si>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</si>
  <si>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</si>
  <si>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</si>
  <si>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</si>
  <si>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</si>
  <si>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</si>
  <si>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</si>
  <si>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</si>
  <si>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</si>
  <si>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</si>
  <si>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</si>
  <si>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</si>
  <si>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</si>
  <si>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</si>
  <si>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</si>
  <si>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</si>
  <si>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</si>
  <si>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</si>
  <si>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</si>
  <si>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</si>
  <si>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</si>
  <si>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</si>
  <si>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</si>
  <si>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</si>
  <si>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</si>
  <si>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</si>
  <si>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</si>
  <si>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</si>
  <si>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</si>
  <si>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</si>
  <si>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</si>
  <si>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</si>
  <si>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</si>
  <si>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</si>
  <si>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</si>
  <si>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</si>
  <si>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</si>
  <si>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</si>
  <si>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</si>
  <si>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</si>
  <si>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</si>
  <si>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</si>
  <si>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</si>
  <si>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</si>
  <si>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</si>
  <si>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</si>
  <si>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</si>
  <si>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</si>
  <si>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</si>
  <si>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</si>
  <si>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</si>
  <si>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</si>
  <si>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</si>
  <si>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</si>
  <si>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</si>
  <si>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</si>
  <si>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</si>
  <si>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</si>
  <si>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</si>
  <si>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</si>
  <si>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</si>
  <si>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</si>
  <si>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</si>
  <si>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</si>
  <si>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</si>
  <si>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</si>
  <si>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</si>
  <si>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</si>
  <si>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</si>
  <si>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</si>
  <si>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</si>
  <si>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</si>
  <si>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</si>
  <si>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</si>
  <si>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</si>
  <si>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</si>
  <si>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</si>
  <si>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</si>
  <si>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</si>
  <si>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</si>
  <si>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</si>
  <si>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</si>
  <si>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</si>
  <si>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</si>
  <si>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</si>
  <si>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</si>
  <si>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</si>
  <si>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</si>
  <si>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</si>
  <si>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</si>
  <si>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</si>
  <si>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</si>
  <si>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</si>
  <si>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</si>
  <si>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</si>
  <si>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</si>
  <si>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</si>
  <si>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</si>
  <si>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</si>
  <si>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</si>
  <si>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</si>
  <si>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</si>
  <si>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</si>
  <si>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</si>
  <si>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</si>
  <si>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</si>
  <si>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</si>
  <si>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</si>
  <si>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</si>
  <si>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</si>
  <si>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</si>
  <si>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</si>
  <si>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</si>
  <si>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</si>
  <si>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</si>
  <si>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</si>
  <si>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</si>
  <si>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</si>
  <si>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</si>
  <si>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</si>
  <si>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</si>
  <si>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</si>
  <si>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</si>
  <si>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</si>
  <si>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</si>
  <si>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</si>
  <si>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</si>
  <si>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</si>
  <si>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</si>
  <si>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</si>
  <si>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</si>
  <si>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</si>
  <si>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</si>
  <si>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</si>
  <si>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</si>
  <si>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</si>
  <si>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</si>
  <si>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</si>
  <si>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</si>
  <si>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</si>
  <si>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</si>
  <si>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</si>
  <si>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</si>
  <si>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</si>
  <si>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</si>
  <si>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</si>
  <si>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</si>
  <si>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</si>
  <si>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</si>
  <si>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</si>
  <si>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</si>
  <si>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</si>
  <si>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</si>
  <si>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</si>
  <si>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</si>
  <si>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</si>
  <si>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</si>
  <si>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</si>
  <si>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</si>
  <si>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</si>
  <si>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</si>
  <si>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</si>
  <si>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</si>
  <si>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</si>
  <si>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</si>
  <si>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</si>
  <si>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</si>
  <si>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</si>
  <si>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</si>
  <si>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</si>
  <si>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</si>
  <si>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</si>
  <si>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</si>
  <si>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</si>
  <si>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</si>
  <si>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</si>
  <si>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</si>
  <si>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</si>
  <si>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</si>
  <si>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</si>
  <si>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</si>
  <si>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</si>
  <si>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</si>
  <si>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</si>
  <si>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</si>
  <si>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</si>
  <si>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</si>
  <si>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</si>
  <si>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</si>
  <si>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</si>
  <si>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</si>
  <si>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</si>
  <si>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</si>
  <si>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</si>
  <si>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</si>
  <si>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</si>
  <si>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</si>
  <si>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</si>
  <si>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</si>
  <si>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</si>
  <si>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</si>
  <si>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</si>
  <si>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</si>
  <si>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</si>
  <si>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</si>
  <si>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</si>
  <si>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</si>
  <si>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</si>
  <si>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</si>
  <si>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</si>
  <si>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</si>
  <si>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</si>
  <si>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</si>
  <si>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</si>
  <si>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</si>
  <si>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</si>
  <si>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</si>
  <si>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</si>
  <si>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</si>
  <si>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</si>
  <si>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</si>
  <si>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</si>
  <si>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</si>
  <si>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</si>
  <si>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</si>
  <si>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</si>
  <si>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</si>
  <si>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</si>
  <si>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</si>
  <si>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</si>
  <si>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</si>
  <si>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</si>
  <si>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</si>
  <si>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</si>
  <si>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</si>
  <si>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</si>
  <si>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</si>
  <si>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</si>
  <si>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</si>
  <si>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</si>
  <si>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</si>
  <si>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</si>
  <si>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</si>
  <si>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</si>
  <si>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</si>
  <si>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</si>
  <si>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</si>
  <si>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</si>
  <si>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</si>
  <si>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</si>
  <si>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</si>
  <si>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</si>
  <si>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</si>
  <si>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</si>
  <si>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</si>
  <si>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</si>
  <si>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</si>
  <si>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</si>
  <si>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</si>
  <si>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</si>
  <si>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</si>
  <si>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</si>
  <si>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</si>
  <si>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</si>
  <si>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</si>
  <si>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</si>
  <si>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</si>
  <si>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</si>
  <si>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</si>
  <si>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</si>
  <si>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</si>
  <si>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</si>
  <si>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</si>
  <si>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</si>
  <si>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</si>
  <si>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</si>
  <si>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</si>
  <si>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</si>
  <si>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</si>
  <si>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</si>
  <si>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</si>
  <si>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</si>
  <si>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</si>
  <si>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</si>
  <si>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</si>
  <si>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</si>
  <si>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</si>
  <si>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</si>
  <si>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</si>
  <si>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</si>
  <si>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</si>
  <si>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</si>
  <si>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</si>
  <si>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</si>
  <si>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</si>
  <si>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</si>
  <si>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</si>
  <si>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</si>
  <si>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</si>
  <si>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</si>
  <si>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</si>
  <si>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</si>
  <si>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</si>
  <si>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</si>
  <si>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</si>
  <si>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</si>
  <si>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</si>
  <si>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</si>
  <si>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</si>
  <si>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</si>
  <si>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</si>
  <si>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</si>
  <si>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</si>
  <si>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</si>
  <si>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</si>
  <si>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</si>
  <si>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</si>
  <si>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</si>
  <si>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</si>
  <si>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</si>
  <si>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</si>
  <si>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</si>
  <si>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</si>
  <si>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</si>
  <si>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</si>
  <si>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</si>
  <si>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</si>
  <si>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</si>
  <si>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</si>
  <si>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</si>
  <si>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</si>
  <si>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</si>
  <si>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</si>
  <si>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</si>
  <si>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</si>
  <si>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</si>
  <si>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</si>
  <si>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</si>
  <si>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</si>
  <si>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</si>
  <si>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</si>
  <si>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</si>
  <si>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</si>
  <si>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</si>
  <si>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</si>
  <si>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</si>
  <si>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</si>
  <si>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</si>
  <si>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</si>
  <si>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</si>
  <si>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</si>
  <si>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</si>
  <si>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</si>
  <si>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</si>
  <si>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</si>
  <si>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</si>
  <si>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</si>
  <si>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</si>
  <si>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</si>
  <si>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</si>
  <si>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</si>
  <si>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</si>
  <si>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</si>
  <si>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</si>
  <si>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</si>
  <si>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</si>
  <si>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</si>
  <si>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</si>
  <si>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</si>
  <si>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</si>
  <si>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</si>
  <si>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</si>
  <si>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</si>
  <si>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</si>
  <si>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</si>
  <si>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</si>
  <si>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</si>
  <si>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</si>
  <si>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</si>
  <si>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</si>
  <si>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</si>
  <si>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</si>
  <si>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</si>
  <si>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</si>
  <si>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</si>
  <si>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</si>
  <si>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</si>
  <si>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</si>
  <si>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</si>
  <si>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</si>
  <si>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</si>
  <si>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</si>
  <si>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</si>
  <si>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</si>
  <si>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</si>
  <si>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</si>
  <si>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</si>
  <si>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</si>
  <si>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</si>
  <si>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</si>
  <si>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</si>
  <si>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</si>
  <si>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</si>
  <si>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</si>
  <si>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</si>
  <si>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</si>
  <si>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</si>
  <si>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</si>
  <si>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</si>
  <si>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</si>
  <si>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</si>
  <si>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</si>
  <si>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</si>
  <si>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</si>
  <si>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</si>
  <si>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</si>
  <si>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</si>
  <si>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</si>
  <si>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</si>
  <si>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</si>
  <si>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</si>
  <si>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</si>
  <si>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</si>
  <si>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</si>
  <si>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</si>
  <si>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</si>
  <si>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</si>
  <si>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</si>
  <si>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</si>
  <si>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</si>
  <si>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</si>
  <si>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</si>
  <si>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</si>
  <si>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</si>
  <si>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</si>
  <si>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</si>
  <si>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</si>
  <si>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</si>
  <si>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</si>
  <si>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</si>
  <si>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</si>
  <si>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</si>
  <si>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</si>
  <si>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</si>
  <si>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</si>
  <si>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</si>
  <si>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</si>
  <si>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</si>
  <si>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</si>
  <si>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</si>
  <si>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</si>
  <si>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</si>
  <si>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</si>
  <si>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</si>
  <si>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</si>
  <si>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</si>
  <si>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</si>
  <si>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</si>
  <si>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</si>
  <si>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</si>
  <si>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</si>
  <si>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</si>
  <si>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</si>
  <si>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</si>
  <si>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</si>
  <si>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</si>
  <si>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</si>
  <si>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</si>
  <si>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</si>
  <si>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</si>
  <si>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</si>
  <si>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</si>
  <si>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</si>
  <si>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</si>
  <si>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</si>
  <si>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</si>
  <si>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</si>
  <si>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</si>
  <si>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</si>
  <si>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</si>
  <si>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</si>
  <si>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</si>
  <si>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</si>
  <si>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</si>
  <si>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</si>
  <si>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</si>
  <si>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</si>
  <si>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</si>
  <si>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</si>
  <si>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</si>
  <si>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</si>
  <si>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</si>
  <si>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</si>
  <si>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</si>
  <si>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</si>
  <si>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</si>
  <si>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</si>
  <si>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</si>
  <si>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</si>
  <si>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</si>
  <si>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</si>
  <si>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</si>
  <si>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</si>
  <si>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</si>
  <si>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</si>
  <si>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</si>
  <si>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</si>
  <si>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</si>
  <si>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</si>
  <si>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</si>
  <si>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</si>
  <si>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</si>
  <si>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</si>
  <si>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</si>
  <si>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</si>
  <si>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</si>
  <si>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</si>
  <si>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</si>
  <si>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</si>
  <si>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</si>
  <si>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</si>
  <si>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</si>
  <si>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</si>
  <si>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</si>
  <si>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</si>
  <si>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</si>
  <si>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</si>
  <si>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</si>
  <si>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</si>
  <si>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</si>
  <si>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</si>
  <si>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</si>
  <si>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</si>
  <si>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</si>
  <si>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</si>
  <si>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</si>
  <si>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</si>
  <si>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</si>
  <si>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</si>
  <si>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</si>
  <si>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</si>
  <si>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</si>
  <si>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</si>
  <si>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</si>
  <si>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</si>
  <si>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</si>
  <si>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</si>
  <si>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</si>
  <si>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</si>
  <si>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</si>
  <si>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</si>
  <si>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</si>
  <si>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</si>
  <si>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</si>
  <si>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</si>
  <si>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</si>
  <si>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</si>
  <si>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</si>
  <si>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</si>
  <si>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</si>
  <si>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</si>
  <si>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</si>
  <si>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</si>
  <si>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</si>
  <si>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</si>
  <si>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</si>
  <si>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</si>
  <si>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</si>
  <si>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</si>
  <si>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</si>
  <si>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</si>
  <si>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</si>
  <si>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</si>
  <si>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</si>
  <si>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</si>
  <si>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</si>
  <si>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</si>
  <si>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</si>
  <si>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</si>
  <si>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</si>
  <si>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</si>
  <si>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</si>
  <si>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</si>
  <si>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</si>
  <si>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</si>
  <si>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</si>
  <si>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</si>
  <si>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</si>
  <si>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</si>
  <si>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</si>
  <si>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</si>
  <si>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</si>
  <si>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</si>
  <si>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</si>
  <si>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</si>
  <si>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</si>
  <si>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</si>
  <si>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</si>
  <si>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</si>
  <si>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</si>
  <si>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</si>
  <si>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</si>
  <si>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</si>
  <si>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</si>
  <si>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</si>
  <si>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</si>
  <si>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</si>
  <si>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</si>
  <si>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</si>
  <si>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</si>
  <si>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</si>
  <si>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</si>
  <si>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</si>
  <si>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</si>
  <si>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</si>
  <si>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</si>
  <si>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</si>
  <si>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</si>
  <si>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</si>
  <si>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</si>
  <si>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</si>
  <si>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</si>
  <si>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</si>
  <si>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</si>
  <si>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</si>
  <si>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</si>
  <si>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</si>
  <si>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</si>
  <si>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</si>
  <si>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</si>
  <si>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</si>
  <si>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</si>
  <si>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</si>
  <si>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</si>
  <si>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</si>
  <si>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</si>
  <si>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</si>
  <si>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</si>
  <si>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</si>
  <si>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</si>
  <si>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</si>
  <si>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</si>
  <si>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</si>
  <si>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</si>
  <si>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</si>
  <si>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</si>
  <si>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</si>
  <si>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</si>
  <si>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</si>
  <si>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</si>
  <si>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</si>
  <si>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</si>
  <si>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</si>
  <si>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</si>
  <si>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</si>
  <si>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</si>
  <si>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</si>
  <si>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</si>
  <si>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</si>
  <si>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</si>
  <si>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</si>
  <si>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</si>
  <si>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</si>
  <si>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</si>
  <si>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</si>
  <si>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</si>
  <si>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</si>
  <si>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</si>
  <si>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</si>
  <si>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</si>
  <si>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</si>
  <si>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</si>
  <si>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</si>
  <si>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</si>
  <si>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</si>
  <si>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</si>
  <si>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</si>
  <si>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</si>
  <si>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</si>
  <si>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</si>
  <si>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</si>
  <si>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</si>
  <si>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</si>
  <si>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</si>
  <si>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</si>
  <si>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</si>
  <si>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</si>
  <si>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</si>
  <si>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</si>
  <si>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</si>
  <si>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</si>
  <si>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</si>
  <si>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</si>
  <si>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</si>
  <si>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</si>
  <si>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</si>
  <si>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</si>
  <si>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</si>
  <si>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</si>
  <si>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</si>
  <si>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</si>
  <si>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</si>
  <si>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</si>
  <si>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</si>
  <si>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</si>
  <si>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</si>
  <si>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</si>
  <si>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</si>
  <si>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</si>
  <si>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</si>
  <si>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</si>
  <si>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</si>
  <si>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</si>
  <si>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</si>
  <si>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</si>
  <si>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</si>
  <si>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</si>
  <si>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</si>
  <si>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</si>
  <si>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</si>
  <si>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</si>
  <si>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</si>
  <si>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</si>
  <si>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</si>
  <si>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</si>
  <si>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</si>
  <si>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</si>
  <si>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</si>
  <si>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</si>
  <si>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</si>
  <si>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</si>
  <si>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</si>
  <si>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</si>
  <si>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</si>
  <si>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</si>
  <si>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</si>
  <si>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</si>
  <si>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</si>
  <si>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</si>
  <si>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</si>
  <si>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</si>
  <si>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</si>
  <si>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</si>
  <si>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</si>
  <si>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</si>
  <si>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</si>
  <si>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</si>
  <si>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</si>
  <si>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</si>
  <si>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</si>
  <si>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</si>
  <si>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</si>
  <si>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</si>
  <si>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</si>
  <si>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</si>
  <si>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</si>
  <si>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</si>
  <si>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</si>
  <si>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</si>
  <si>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</si>
  <si>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</si>
  <si>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</si>
  <si>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</si>
  <si>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</si>
  <si>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</si>
  <si>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</si>
  <si>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</si>
  <si>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</si>
  <si>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</si>
  <si>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</si>
  <si>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</si>
  <si>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</si>
  <si>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</si>
  <si>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</si>
  <si>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</si>
  <si>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</si>
  <si>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</si>
  <si>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</si>
  <si>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</si>
  <si>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</si>
  <si>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</si>
  <si>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</si>
  <si>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</si>
  <si>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</si>
  <si>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</si>
  <si>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</si>
  <si>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</si>
  <si>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</si>
  <si>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</si>
  <si>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</si>
  <si>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</si>
  <si>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</si>
  <si>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</si>
  <si>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</si>
  <si>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</si>
  <si>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</si>
  <si>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</si>
  <si>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</si>
  <si>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</si>
  <si>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</si>
  <si>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</si>
  <si>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</si>
  <si>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</si>
  <si>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</si>
  <si>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</si>
  <si>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</si>
  <si>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</si>
  <si>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</si>
  <si>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</si>
  <si>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</si>
  <si>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</si>
  <si>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</si>
  <si>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</si>
  <si>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</si>
  <si>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</si>
  <si>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</si>
  <si>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</si>
  <si>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</si>
  <si>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</si>
  <si>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</si>
  <si>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</si>
  <si>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</si>
  <si>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</si>
  <si>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</si>
  <si>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</si>
  <si>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</si>
  <si>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</si>
  <si>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</si>
  <si>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</si>
  <si>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</si>
  <si>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</si>
  <si>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</si>
  <si>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</si>
  <si>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</si>
  <si>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</si>
  <si>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</si>
  <si>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</si>
  <si>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</si>
  <si>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</si>
  <si>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</si>
  <si>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</si>
  <si>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</si>
  <si>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</si>
  <si>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</si>
  <si>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</si>
  <si>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</si>
  <si>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</si>
  <si>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</si>
  <si>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</si>
  <si>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</si>
  <si>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</si>
  <si>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</si>
  <si>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</si>
  <si>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</si>
  <si>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</si>
  <si>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</si>
  <si>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</si>
  <si>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</si>
  <si>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</si>
  <si>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</si>
  <si>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</si>
  <si>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</si>
  <si>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</si>
  <si>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</si>
  <si>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</si>
  <si>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</si>
  <si>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</si>
  <si>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</si>
  <si>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</si>
  <si>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</si>
  <si>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</si>
  <si>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</si>
  <si>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</si>
  <si>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</si>
  <si>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</si>
  <si>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</si>
  <si>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</si>
  <si>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</si>
  <si>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</si>
  <si>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</si>
  <si>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</si>
  <si>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</si>
  <si>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</si>
  <si>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</si>
  <si>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</si>
  <si>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</si>
  <si>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</si>
  <si>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</si>
  <si>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</si>
  <si>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</si>
  <si>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</si>
  <si>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</si>
  <si>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</si>
  <si>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</si>
  <si>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</si>
  <si>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</si>
  <si>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</si>
  <si>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</si>
  <si>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</si>
  <si>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</si>
  <si>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</si>
  <si>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</si>
  <si>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</si>
  <si>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</si>
  <si>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</si>
  <si>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</si>
  <si>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</si>
  <si>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</si>
  <si>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</si>
  <si>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</si>
  <si>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</si>
  <si>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</si>
  <si>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</si>
  <si>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</si>
  <si>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</si>
  <si>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</si>
  <si>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</si>
  <si>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</si>
  <si>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</si>
  <si>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</si>
  <si>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</si>
  <si>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</si>
  <si>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</si>
  <si>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</si>
  <si>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</si>
  <si>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</si>
  <si>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</si>
  <si>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</si>
  <si>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</si>
  <si>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</si>
  <si>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</si>
  <si>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</si>
  <si>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</si>
  <si>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</si>
  <si>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</si>
  <si>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</si>
  <si>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</si>
  <si>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</si>
  <si>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</si>
  <si>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</si>
  <si>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</si>
  <si>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</si>
  <si>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</si>
  <si>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</si>
  <si>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</si>
  <si>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</si>
  <si>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</si>
  <si>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</si>
  <si>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</si>
  <si>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</si>
  <si>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</si>
  <si>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</si>
  <si>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</si>
  <si>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</si>
  <si>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</si>
  <si>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</si>
  <si>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</si>
  <si>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</si>
  <si>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</si>
  <si>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</si>
  <si>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</si>
  <si>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</si>
  <si>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</si>
  <si>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</si>
  <si>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</si>
  <si>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</si>
  <si>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</si>
  <si>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</si>
  <si>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</si>
  <si>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</si>
  <si>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</si>
  <si>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</si>
  <si>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</si>
  <si>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</si>
  <si>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</si>
  <si>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</si>
  <si>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</si>
  <si>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</si>
  <si>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</si>
  <si>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</si>
  <si>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</si>
  <si>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</si>
  <si>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</si>
  <si>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</si>
  <si>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</si>
  <si>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</si>
  <si>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</si>
  <si>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</si>
  <si>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</si>
  <si>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</si>
  <si>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</si>
  <si>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</si>
  <si>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</si>
  <si>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</si>
  <si>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</si>
  <si>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</si>
  <si>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</si>
  <si>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</si>
  <si>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</si>
  <si>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</si>
  <si>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</si>
  <si>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</si>
  <si>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</si>
  <si>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</si>
  <si>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</si>
  <si>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</si>
  <si>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</si>
  <si>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</si>
  <si>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</si>
  <si>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</si>
  <si>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</si>
  <si>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</si>
  <si>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</si>
  <si>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</si>
  <si>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</si>
  <si>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</si>
  <si>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</si>
  <si>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</si>
  <si>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</si>
  <si>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</si>
  <si>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</si>
  <si>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</si>
  <si>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</si>
  <si>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</si>
  <si>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</si>
  <si>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</si>
  <si>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</si>
  <si>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</si>
  <si>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</si>
  <si>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</si>
  <si>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</si>
  <si>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</si>
  <si>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</si>
  <si>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</si>
  <si>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</si>
  <si>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</si>
  <si>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</si>
  <si>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</si>
  <si>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</si>
  <si>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</si>
  <si>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</si>
  <si>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</si>
  <si>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</si>
  <si>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</si>
  <si>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</si>
  <si>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</si>
  <si>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</si>
  <si>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</si>
  <si>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</si>
  <si>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</si>
  <si>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</si>
  <si>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</si>
  <si>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</si>
  <si>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</si>
  <si>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</si>
  <si>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</si>
  <si>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</si>
  <si>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</si>
  <si>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</si>
  <si>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</si>
  <si>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</si>
  <si>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</si>
  <si>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</si>
  <si>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</si>
  <si>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</si>
  <si>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</si>
  <si>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</si>
  <si>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</si>
  <si>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</si>
  <si>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</si>
  <si>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</si>
  <si>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</si>
  <si>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</si>
  <si>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</si>
  <si>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</si>
  <si>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</si>
  <si>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</si>
  <si>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</si>
  <si>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</si>
  <si>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</si>
  <si>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</si>
  <si>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</si>
  <si>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</si>
  <si>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</si>
  <si>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</si>
  <si>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</si>
  <si>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</si>
  <si>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</si>
  <si>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</si>
  <si>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</si>
  <si>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</si>
  <si>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</si>
  <si>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</si>
  <si>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</si>
  <si>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</si>
  <si>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</si>
  <si>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</si>
  <si>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</si>
  <si>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</si>
  <si>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</si>
  <si>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</si>
  <si>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</si>
  <si>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</si>
  <si>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</si>
  <si>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</si>
  <si>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</si>
  <si>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</si>
  <si>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</si>
  <si>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</si>
  <si>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</si>
  <si>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</si>
  <si>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</si>
  <si>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</si>
  <si>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</si>
  <si>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</si>
  <si>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</si>
  <si>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</si>
  <si>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</si>
  <si>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</si>
  <si>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</si>
  <si>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</si>
  <si>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</si>
  <si>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</si>
  <si>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</si>
  <si>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</si>
  <si>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</si>
  <si>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</si>
  <si>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</si>
  <si>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</si>
  <si>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</si>
  <si>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</si>
  <si>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</si>
  <si>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</si>
  <si>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</si>
  <si>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</si>
  <si>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</si>
  <si>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</si>
  <si>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</si>
  <si>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</si>
  <si>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</si>
  <si>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</si>
  <si>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</si>
  <si>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</si>
  <si>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</si>
  <si>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</si>
  <si>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</si>
  <si>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</si>
  <si>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</si>
  <si>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</si>
  <si>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</si>
  <si>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</si>
  <si>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</si>
  <si>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</si>
  <si>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</si>
  <si>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</si>
  <si>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</si>
  <si>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</si>
  <si>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</si>
  <si>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</si>
  <si>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</si>
  <si>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</si>
  <si>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</si>
  <si>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</si>
  <si>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</si>
  <si>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</si>
  <si>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</si>
  <si>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</si>
  <si>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</si>
  <si>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</si>
  <si>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</si>
  <si>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</si>
  <si>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</si>
  <si>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</si>
  <si>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</si>
  <si>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</si>
  <si>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</si>
  <si>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</si>
  <si>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</si>
  <si>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</si>
  <si>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</si>
  <si>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</si>
  <si>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</si>
  <si>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</si>
  <si>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</si>
  <si>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</si>
  <si>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</si>
  <si>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</si>
  <si>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</si>
  <si>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</si>
  <si>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</si>
  <si>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</si>
  <si>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</si>
  <si>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</si>
  <si>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</si>
  <si>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</si>
  <si>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</si>
  <si>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</si>
  <si>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</si>
  <si>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</si>
  <si>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</si>
  <si>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</si>
  <si>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</si>
  <si>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</si>
  <si>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</si>
  <si>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</si>
  <si>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</si>
  <si>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</si>
  <si>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</si>
  <si>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</si>
  <si>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</si>
  <si>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</si>
  <si>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</si>
  <si>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</si>
  <si>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</si>
  <si>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</si>
  <si>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</si>
  <si>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</si>
  <si>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</si>
  <si>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</si>
  <si>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</si>
  <si>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</si>
  <si>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</si>
  <si>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</si>
  <si>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</si>
  <si>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</si>
  <si>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</si>
  <si>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</si>
  <si>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</si>
  <si>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</si>
  <si>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</si>
  <si>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</si>
  <si>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</si>
  <si>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</si>
  <si>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</si>
  <si>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</si>
  <si>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</si>
  <si>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</si>
  <si>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</si>
  <si>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</si>
  <si>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</si>
  <si>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</si>
  <si>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</si>
  <si>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</si>
  <si>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</si>
  <si>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</si>
  <si>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</si>
  <si>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</si>
  <si>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</si>
  <si>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</si>
  <si>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</si>
  <si>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</si>
  <si>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</si>
  <si>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</si>
  <si>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</si>
  <si>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</si>
  <si>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</si>
  <si>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</si>
  <si>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</si>
  <si>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</si>
  <si>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</si>
  <si>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</si>
  <si>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</si>
  <si>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</si>
  <si>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</si>
  <si>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</si>
  <si>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</si>
  <si>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</si>
  <si>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</si>
  <si>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</si>
  <si>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</si>
  <si>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</si>
  <si>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</si>
  <si>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</si>
  <si>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</si>
  <si>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</si>
  <si>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</si>
  <si>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</si>
  <si>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</si>
  <si>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</si>
  <si>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</si>
  <si>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</si>
  <si>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</si>
  <si>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</si>
  <si>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</si>
  <si>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</si>
  <si>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</si>
  <si>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</si>
  <si>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</si>
  <si>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</si>
  <si>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</si>
  <si>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</si>
  <si>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</si>
  <si>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</si>
  <si>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</si>
  <si>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</si>
  <si>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</si>
  <si>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</si>
  <si>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</si>
  <si>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</si>
  <si>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</si>
  <si>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</si>
  <si>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</si>
  <si>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</si>
  <si>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</si>
  <si>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</si>
  <si>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</si>
  <si>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</si>
  <si>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</si>
  <si>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</si>
  <si>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</si>
  <si>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</si>
  <si>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</si>
  <si>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</si>
  <si>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</si>
  <si>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</si>
  <si>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</si>
  <si>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</si>
  <si>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</si>
  <si>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</si>
  <si>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</si>
  <si>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</si>
  <si>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</si>
  <si>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</si>
  <si>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</si>
  <si>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</si>
  <si>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</si>
  <si>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</si>
  <si>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</si>
  <si>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</si>
  <si>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</si>
  <si>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</si>
  <si>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</si>
  <si>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</si>
  <si>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</si>
  <si>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</si>
  <si>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</si>
  <si>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</si>
  <si>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</si>
  <si>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</si>
  <si>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</si>
  <si>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</si>
  <si>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</si>
  <si>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</si>
  <si>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</si>
  <si>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</si>
  <si>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</si>
  <si>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</si>
  <si>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</si>
  <si>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</si>
  <si>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</si>
  <si>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</si>
  <si>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</si>
  <si>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</si>
  <si>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</si>
  <si>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</si>
  <si>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</si>
  <si>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</si>
  <si>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</si>
  <si>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</si>
  <si>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</si>
  <si>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</si>
  <si>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</si>
  <si>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</si>
  <si>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</si>
  <si>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</si>
  <si>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</si>
  <si>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</si>
  <si>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</si>
  <si>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</si>
  <si>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</si>
  <si>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</si>
  <si>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</si>
  <si>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</si>
  <si>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</si>
  <si>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</si>
  <si>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</si>
  <si>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</si>
  <si>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</si>
  <si>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</si>
  <si>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</si>
  <si>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</si>
  <si>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</si>
  <si>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</si>
  <si>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</si>
  <si>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</si>
  <si>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</si>
  <si>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</si>
  <si>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</si>
  <si>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</si>
  <si>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</si>
  <si>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</si>
  <si>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</si>
  <si>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</si>
  <si>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</si>
  <si>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</si>
  <si>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</si>
  <si>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</si>
  <si>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</si>
  <si>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</si>
  <si>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</si>
  <si>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</si>
  <si>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</si>
  <si>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</si>
  <si>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</si>
  <si>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</si>
  <si>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</si>
  <si>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</si>
  <si>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</si>
  <si>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</si>
  <si>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</si>
  <si>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</si>
  <si>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</si>
  <si>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</si>
  <si>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</si>
  <si>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</si>
  <si>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</si>
  <si>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</si>
  <si>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</si>
  <si>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</si>
  <si>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</si>
  <si>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</si>
  <si>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</si>
  <si>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</si>
  <si>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</si>
  <si>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</si>
  <si>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</si>
  <si>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</si>
  <si>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</si>
  <si>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</si>
  <si>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</si>
  <si>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</si>
  <si>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</si>
  <si>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</si>
  <si>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</si>
  <si>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</si>
  <si>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</si>
  <si>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</si>
  <si>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</si>
  <si>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</si>
  <si>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</si>
  <si>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</si>
  <si>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</si>
  <si>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</si>
  <si>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</si>
  <si>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</si>
  <si>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</si>
  <si>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</si>
  <si>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</si>
  <si>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</si>
  <si>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</si>
  <si>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</si>
  <si>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</si>
  <si>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</si>
  <si>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</si>
  <si>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</si>
  <si>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</si>
  <si>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</si>
  <si>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</si>
  <si>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</si>
  <si>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</si>
  <si>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</si>
  <si>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</si>
  <si>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</si>
  <si>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</si>
  <si>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</si>
  <si>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</si>
  <si>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</si>
  <si>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</si>
  <si>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</si>
  <si>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</si>
  <si>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</si>
  <si>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</si>
  <si>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</si>
  <si>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</si>
  <si>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</si>
  <si>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</si>
  <si>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</si>
  <si>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</si>
  <si>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</si>
  <si>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</si>
  <si>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</si>
  <si>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</si>
  <si>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</si>
  <si>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</si>
  <si>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</si>
  <si>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</si>
  <si>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</si>
  <si>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</si>
  <si>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</si>
  <si>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</si>
  <si>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</si>
  <si>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</si>
  <si>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</si>
  <si>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</si>
  <si>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</si>
  <si>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</si>
  <si>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</si>
  <si>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</si>
  <si>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</si>
  <si>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</si>
  <si>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</si>
  <si>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</si>
  <si>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</si>
  <si>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</si>
  <si>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</si>
  <si>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</si>
  <si>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</si>
  <si>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</si>
  <si>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</si>
  <si>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</si>
  <si>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</si>
  <si>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</si>
  <si>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</si>
  <si>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</si>
  <si>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</si>
  <si>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</si>
  <si>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</si>
  <si>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</si>
  <si>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</si>
  <si>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</si>
  <si>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</si>
  <si>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</si>
  <si>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</si>
  <si>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</si>
  <si>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</si>
  <si>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</si>
  <si>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</si>
  <si>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</si>
  <si>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</si>
  <si>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</si>
  <si>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</si>
  <si>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</si>
  <si>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</si>
  <si>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</si>
  <si>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</si>
  <si>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</si>
  <si>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</si>
  <si>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</si>
  <si>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</si>
  <si>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</si>
  <si>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</si>
  <si>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</si>
  <si>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</si>
  <si>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</si>
  <si>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</si>
  <si>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</si>
  <si>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</si>
  <si>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</si>
  <si>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</si>
  <si>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</si>
  <si>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</si>
  <si>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</si>
  <si>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</si>
  <si>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</si>
  <si>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</si>
  <si>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</si>
  <si>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</si>
  <si>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</si>
  <si>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</si>
  <si>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</si>
  <si>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</si>
  <si>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</si>
  <si>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</si>
  <si>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</si>
  <si>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</si>
  <si>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</si>
  <si>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</si>
  <si>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</si>
  <si>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</si>
  <si>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</si>
  <si>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</si>
  <si>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</si>
  <si>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</si>
  <si>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</si>
  <si>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</si>
  <si>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</si>
  <si>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</si>
  <si>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</si>
  <si>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</si>
  <si>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</si>
  <si>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</si>
  <si>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</si>
  <si>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</si>
  <si>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</si>
  <si>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</si>
  <si>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</si>
  <si>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</si>
  <si>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</si>
  <si>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</si>
  <si>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</si>
  <si>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</si>
  <si>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</si>
  <si>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</si>
  <si>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</si>
  <si>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</si>
  <si>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</si>
  <si>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</si>
  <si>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</si>
  <si>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</si>
  <si>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</si>
  <si>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</si>
  <si>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</si>
  <si>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</si>
  <si>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</si>
  <si>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</si>
  <si>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</si>
  <si>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</si>
  <si>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</si>
  <si>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</si>
  <si>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</si>
  <si>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</si>
  <si>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</si>
  <si>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</si>
  <si>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</si>
  <si>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</si>
  <si>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</si>
  <si>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</si>
  <si>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</si>
  <si>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</si>
  <si>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</si>
  <si>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</si>
  <si>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</si>
  <si>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</si>
  <si>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</si>
  <si>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</si>
  <si>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</si>
  <si>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</si>
  <si>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</si>
  <si>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</si>
  <si>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</si>
  <si>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</si>
  <si>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</si>
  <si>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</si>
  <si>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</si>
  <si>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</si>
  <si>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</si>
  <si>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</si>
  <si>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</si>
  <si>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</si>
  <si>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</si>
  <si>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</si>
  <si>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</si>
  <si>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</si>
  <si>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</si>
  <si>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</si>
  <si>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</si>
  <si>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</si>
  <si>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</si>
  <si>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</si>
  <si>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</si>
  <si>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</si>
  <si>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</si>
  <si>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</si>
  <si>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</si>
  <si>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</si>
  <si>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</si>
  <si>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</si>
  <si>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</si>
  <si>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</si>
  <si>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</si>
  <si>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</si>
  <si>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</si>
  <si>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</si>
  <si>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</si>
  <si>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</si>
  <si>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</si>
  <si>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</si>
  <si>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</si>
  <si>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</si>
  <si>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</si>
  <si>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</si>
  <si>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</si>
  <si>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</si>
  <si>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</si>
  <si>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</si>
  <si>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</si>
  <si>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</si>
  <si>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</si>
  <si>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</si>
  <si>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</si>
  <si>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</si>
  <si>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</si>
  <si>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</si>
  <si>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</si>
  <si>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</si>
  <si>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</si>
  <si>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</si>
  <si>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</si>
  <si>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</si>
  <si>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</si>
  <si>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</si>
  <si>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</si>
  <si>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</si>
  <si>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</si>
  <si>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</si>
  <si>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</si>
  <si>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</si>
  <si>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</si>
  <si>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</si>
  <si>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</si>
  <si>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</si>
  <si>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</si>
  <si>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</si>
  <si>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</si>
  <si>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</si>
  <si>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</si>
  <si>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</si>
  <si>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</si>
  <si>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</si>
  <si>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</si>
  <si>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</si>
  <si>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</si>
  <si>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</si>
  <si>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</si>
  <si>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</si>
  <si>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</si>
  <si>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</si>
  <si>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</si>
  <si>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</si>
  <si>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</si>
  <si>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</si>
  <si>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</si>
  <si>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</si>
  <si>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</si>
  <si>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</si>
  <si>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</si>
  <si>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</si>
  <si>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</si>
  <si>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</si>
  <si>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</si>
  <si>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</si>
  <si>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</si>
  <si>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</si>
  <si>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</si>
  <si>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</si>
  <si>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</si>
  <si>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</si>
  <si>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</si>
  <si>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</si>
  <si>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</si>
  <si>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</si>
  <si>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</si>
  <si>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</si>
  <si>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</si>
  <si>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</si>
  <si>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</si>
  <si>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</si>
  <si>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</si>
  <si>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</si>
  <si>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</si>
  <si>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</si>
  <si>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</si>
  <si>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</si>
  <si>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</si>
  <si>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</si>
  <si>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</si>
  <si>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</si>
  <si>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</si>
  <si>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</si>
  <si>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</si>
  <si>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</si>
  <si>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</si>
  <si>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</si>
  <si>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</si>
  <si>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</si>
  <si>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</si>
  <si>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</si>
  <si>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</si>
  <si>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</si>
  <si>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</si>
  <si>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</si>
  <si>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</si>
  <si>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</si>
  <si>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</si>
  <si>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</si>
  <si>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</si>
  <si>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</si>
  <si>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</si>
  <si>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</si>
  <si>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</si>
  <si>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</si>
  <si>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</si>
  <si>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</si>
  <si>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</si>
  <si>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</si>
  <si>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</si>
  <si>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</si>
  <si>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</si>
  <si>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</si>
  <si>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</si>
  <si>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</si>
  <si>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</si>
  <si>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</si>
  <si>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</si>
  <si>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</si>
  <si>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</si>
  <si>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</si>
  <si>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</si>
  <si>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</si>
  <si>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</si>
  <si>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</si>
  <si>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</si>
  <si>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</si>
  <si>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</si>
  <si>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</si>
  <si>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</si>
  <si>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</si>
  <si>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</si>
  <si>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</si>
  <si>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</si>
  <si>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</si>
  <si>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</si>
  <si>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</si>
  <si>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</si>
  <si>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</si>
  <si>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</si>
  <si>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</si>
  <si>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</si>
  <si>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</si>
  <si>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</si>
  <si>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</si>
  <si>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</si>
  <si>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</si>
  <si>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</si>
  <si>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</si>
  <si>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</si>
  <si>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</si>
  <si>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</si>
  <si>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</si>
  <si>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</si>
  <si>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</si>
  <si>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</si>
  <si>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</si>
  <si>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</si>
  <si>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</si>
  <si>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</si>
  <si>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</si>
  <si>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</si>
  <si>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</si>
  <si>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</si>
  <si>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</si>
  <si>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</si>
  <si>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</si>
  <si>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</si>
  <si>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</si>
  <si>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</si>
  <si>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</si>
  <si>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</si>
  <si>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</si>
  <si>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</si>
  <si>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</si>
  <si>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</si>
  <si>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</si>
  <si>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</si>
  <si>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</si>
  <si>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</si>
  <si>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</si>
  <si>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</si>
  <si>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</si>
  <si>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</si>
  <si>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</si>
  <si>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</si>
  <si>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</si>
  <si>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</si>
  <si>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</si>
  <si>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</si>
  <si>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</si>
  <si>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</si>
  <si>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</si>
  <si>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</si>
  <si>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</si>
  <si>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</si>
  <si>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</si>
  <si>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</si>
  <si>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</si>
  <si>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</si>
  <si>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</si>
  <si>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</si>
  <si>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</si>
  <si>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</si>
  <si>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</si>
  <si>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</si>
  <si>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</si>
  <si>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</si>
  <si>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</si>
  <si>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</si>
  <si>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</si>
  <si>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</si>
  <si>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</si>
  <si>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</si>
  <si>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</si>
  <si>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</si>
  <si>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</si>
  <si>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</si>
  <si>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</si>
  <si>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</si>
  <si>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</si>
  <si>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</si>
  <si>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</si>
  <si>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</si>
  <si>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</si>
  <si>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</si>
  <si>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</si>
  <si>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</si>
  <si>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</si>
  <si>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</si>
  <si>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</si>
  <si>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</si>
  <si>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</si>
  <si>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</si>
  <si>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</si>
  <si>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</si>
  <si>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</si>
  <si>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</si>
  <si>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</si>
  <si>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</si>
  <si>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</si>
  <si>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</si>
  <si>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</si>
  <si>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</si>
  <si>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</si>
  <si>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</si>
  <si>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</si>
  <si>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</si>
  <si>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</si>
  <si>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</si>
  <si>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</si>
  <si>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</si>
  <si>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</si>
  <si>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</si>
  <si>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</si>
  <si>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</si>
  <si>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</si>
  <si>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</si>
  <si>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</si>
  <si>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</si>
  <si>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</si>
  <si>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</si>
  <si>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</si>
  <si>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</si>
  <si>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</si>
  <si>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</si>
  <si>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</si>
  <si>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</si>
  <si>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</si>
  <si>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</si>
  <si>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</si>
  <si>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</si>
  <si>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</si>
  <si>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</si>
  <si>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</si>
  <si>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</si>
  <si>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</si>
  <si>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</si>
  <si>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</si>
  <si>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</si>
  <si>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</si>
  <si>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</si>
  <si>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</si>
  <si>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</si>
  <si>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</si>
  <si>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</si>
  <si>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</si>
  <si>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</si>
  <si>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</si>
  <si>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</si>
  <si>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</si>
  <si>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</si>
  <si>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</si>
  <si>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</si>
  <si>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</si>
  <si>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</si>
  <si>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</si>
  <si>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</si>
  <si>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</si>
  <si>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</si>
  <si>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</si>
  <si>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</si>
  <si>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</si>
  <si>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</si>
  <si>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</si>
  <si>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</si>
  <si>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</si>
  <si>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</si>
  <si>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</si>
  <si>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</si>
  <si>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</si>
  <si>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</si>
  <si>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</si>
  <si>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</si>
  <si>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</si>
  <si>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</si>
  <si>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</si>
  <si>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</si>
  <si>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</si>
  <si>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</si>
  <si>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</si>
  <si>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</si>
  <si>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</si>
  <si>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</si>
  <si>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</si>
  <si>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</si>
  <si>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</si>
  <si>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</si>
  <si>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</si>
  <si>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</si>
  <si>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</si>
  <si>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</si>
  <si>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</si>
  <si>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</si>
  <si>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</si>
  <si>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</si>
  <si>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</si>
  <si>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</si>
  <si>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</si>
  <si>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</si>
  <si>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</si>
  <si>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</si>
  <si>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</si>
  <si>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</si>
  <si>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</si>
  <si>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</si>
  <si>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</si>
  <si>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</si>
  <si>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</si>
  <si>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</si>
  <si>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</si>
  <si>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</si>
  <si>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</si>
  <si>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</si>
  <si>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</si>
  <si>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</si>
  <si>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</si>
  <si>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</si>
  <si>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</si>
  <si>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</si>
  <si>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</si>
  <si>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</si>
  <si>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</si>
  <si>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</si>
  <si>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</si>
  <si>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</si>
  <si>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</si>
  <si>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</si>
  <si>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</si>
  <si>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</si>
  <si>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</si>
  <si>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</si>
  <si>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</si>
  <si>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</si>
  <si>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</si>
  <si>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</si>
  <si>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</si>
  <si>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</si>
  <si>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</si>
  <si>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</si>
  <si>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</si>
  <si>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</si>
  <si>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</si>
  <si>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</si>
  <si>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</si>
  <si>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</si>
  <si>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</si>
  <si>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</si>
  <si>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</si>
  <si>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</si>
  <si>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</si>
  <si>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</si>
  <si>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</si>
  <si>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</si>
  <si>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</si>
  <si>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</si>
  <si>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</si>
  <si>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</si>
  <si>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</si>
  <si>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</si>
  <si>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</si>
  <si>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</si>
  <si>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</si>
  <si>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</si>
  <si>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</si>
  <si>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</si>
  <si>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</si>
  <si>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</si>
  <si>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</si>
  <si>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</si>
  <si>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</si>
  <si>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</si>
  <si>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</si>
  <si>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</si>
  <si>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</si>
  <si>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</si>
  <si>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</si>
  <si>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</si>
  <si>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</si>
  <si>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</si>
  <si>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</si>
  <si>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</si>
  <si>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</si>
  <si>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</si>
  <si>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</si>
  <si>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</si>
  <si>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</si>
  <si>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</si>
  <si>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</si>
  <si>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</si>
  <si>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</si>
  <si>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</si>
  <si>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</si>
  <si>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</si>
  <si>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</si>
  <si>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</si>
  <si>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</si>
  <si>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</si>
  <si>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</si>
  <si>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</si>
  <si>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</si>
  <si>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</si>
  <si>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</si>
  <si>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</si>
  <si>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</si>
  <si>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</si>
  <si>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</si>
  <si>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</si>
  <si>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</si>
  <si>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</si>
  <si>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</si>
  <si>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</si>
  <si>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</si>
  <si>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</si>
  <si>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</si>
  <si>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</si>
  <si>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</si>
  <si>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</si>
  <si>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</si>
  <si>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</si>
  <si>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</si>
  <si>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</si>
  <si>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</si>
  <si>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</si>
  <si>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</si>
  <si>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</si>
  <si>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</si>
  <si>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</si>
  <si>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</si>
  <si>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</si>
  <si>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</si>
  <si>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</si>
  <si>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</si>
  <si>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</si>
  <si>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</si>
  <si>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</si>
  <si>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</si>
  <si>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</si>
  <si>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</si>
  <si>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</si>
  <si>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</si>
  <si>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</si>
  <si>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</si>
  <si>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</si>
  <si>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</si>
  <si>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</si>
  <si>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</si>
  <si>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</si>
  <si>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</si>
  <si>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</si>
  <si>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</si>
  <si>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</si>
  <si>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</si>
  <si>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</si>
  <si>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</si>
  <si>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</si>
  <si>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</si>
  <si>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</si>
  <si>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</si>
  <si>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</si>
  <si>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</si>
  <si>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</si>
  <si>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</si>
  <si>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</si>
  <si>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</si>
  <si>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</si>
  <si>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</si>
  <si>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</si>
  <si>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</si>
  <si>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</si>
  <si>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</si>
  <si>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</si>
  <si>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</si>
  <si>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</si>
  <si>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</si>
  <si>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</si>
  <si>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</si>
  <si>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</si>
  <si>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</si>
  <si>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</si>
  <si>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</si>
  <si>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</si>
  <si>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</si>
  <si>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</si>
  <si>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</si>
  <si>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</si>
  <si>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</si>
  <si>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</si>
  <si>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</si>
  <si>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</si>
  <si>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</si>
  <si>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</si>
  <si>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</si>
  <si>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</si>
  <si>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</si>
  <si>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</si>
  <si>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</si>
  <si>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</si>
  <si>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</si>
  <si>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</si>
  <si>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</si>
  <si>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</si>
  <si>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</si>
  <si>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</si>
  <si>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</si>
  <si>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</si>
  <si>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</si>
  <si>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</si>
  <si>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</si>
  <si>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</si>
  <si>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</si>
  <si>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</si>
  <si>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</si>
  <si>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</si>
  <si>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</si>
  <si>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</si>
  <si>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</si>
  <si>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</si>
  <si>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</si>
  <si>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</si>
  <si>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</si>
  <si>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</si>
  <si>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</si>
  <si>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</si>
  <si>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</si>
  <si>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</si>
  <si>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</si>
  <si>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</si>
  <si>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</si>
  <si>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</si>
  <si>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</si>
  <si>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</si>
  <si>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</si>
  <si>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</si>
  <si>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</si>
  <si>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</si>
  <si>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</si>
  <si>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</si>
  <si>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</si>
  <si>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</si>
  <si>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</si>
  <si>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</si>
  <si>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</si>
  <si>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</si>
  <si>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</si>
  <si>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</si>
  <si>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</si>
  <si>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</si>
  <si>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</si>
  <si>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</si>
  <si>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</si>
  <si>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</si>
  <si>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</si>
  <si>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</si>
  <si>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</si>
  <si>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</si>
  <si>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</si>
  <si>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</si>
  <si>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</si>
  <si>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</si>
  <si>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</si>
  <si>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</si>
  <si>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</si>
  <si>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</si>
  <si>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</si>
  <si>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</si>
  <si>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</si>
  <si>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</si>
  <si>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</si>
  <si>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</si>
  <si>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</si>
  <si>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</si>
  <si>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</si>
  <si>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</si>
  <si>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</si>
  <si>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</si>
  <si>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</si>
  <si>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</si>
  <si>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</si>
  <si>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</si>
  <si>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</si>
  <si>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</si>
  <si>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</si>
  <si>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</si>
  <si>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</si>
  <si>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</si>
  <si>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</si>
  <si>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</si>
  <si>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</si>
  <si>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</si>
  <si>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</si>
  <si>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</si>
  <si>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</si>
  <si>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</si>
  <si>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</si>
  <si>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</si>
  <si>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</si>
  <si>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</si>
  <si>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</si>
  <si>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</si>
  <si>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</si>
  <si>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</si>
  <si>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</si>
  <si>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</si>
  <si>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</si>
  <si>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</si>
  <si>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</si>
  <si>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</si>
  <si>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</si>
  <si>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</si>
  <si>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</si>
  <si>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</si>
  <si>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</si>
  <si>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</si>
  <si>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</si>
  <si>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</si>
  <si>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</si>
  <si>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</si>
  <si>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</si>
  <si>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</si>
  <si>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</si>
  <si>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</si>
  <si>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</si>
  <si>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</si>
  <si>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</si>
  <si>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</si>
  <si>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</si>
  <si>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</si>
  <si>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</si>
  <si>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</si>
  <si>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</si>
  <si>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</si>
  <si>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</si>
  <si>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</si>
  <si>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</si>
  <si>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</si>
  <si>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</si>
  <si>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</si>
  <si>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</si>
  <si>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</si>
  <si>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</si>
  <si>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</si>
  <si>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</si>
  <si>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</si>
  <si>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</si>
  <si>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</si>
  <si>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</si>
  <si>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</si>
  <si>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</si>
  <si>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</si>
  <si>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</si>
  <si>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</si>
  <si>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</si>
  <si>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</si>
  <si>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</si>
  <si>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</si>
  <si>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</si>
  <si>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</si>
  <si>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</si>
  <si>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</si>
  <si>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</si>
  <si>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</si>
  <si>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</si>
  <si>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</si>
  <si>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</si>
  <si>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</si>
  <si>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</si>
  <si>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</si>
  <si>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</si>
  <si>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</si>
  <si>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</si>
  <si>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</si>
  <si>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</si>
  <si>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</si>
  <si>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</si>
  <si>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</si>
  <si>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</si>
  <si>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</si>
  <si>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</si>
  <si>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</si>
  <si>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</si>
  <si>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</si>
  <si>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</si>
  <si>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</si>
  <si>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</si>
  <si>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</si>
  <si>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</si>
  <si>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</si>
  <si>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</si>
  <si>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</si>
  <si>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</si>
  <si>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</si>
  <si>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</si>
  <si>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</si>
  <si>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</si>
  <si>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</si>
  <si>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</si>
  <si>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</si>
  <si>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</si>
  <si>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</si>
  <si>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</si>
  <si>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</si>
  <si>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</si>
  <si>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</si>
  <si>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</si>
  <si>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</si>
  <si>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</si>
  <si>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</si>
  <si>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</si>
  <si>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</si>
  <si>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</si>
  <si>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</si>
  <si>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</si>
  <si>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</si>
  <si>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</si>
  <si>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</si>
  <si>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</si>
  <si>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</si>
  <si>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</si>
  <si>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</si>
  <si>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</si>
  <si>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</si>
  <si>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</si>
  <si>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</si>
  <si>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</si>
  <si>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</si>
  <si>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</si>
  <si>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</si>
  <si>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</si>
  <si>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</si>
  <si>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</si>
  <si>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</si>
  <si>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</si>
  <si>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</si>
  <si>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</si>
  <si>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</si>
  <si>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</si>
  <si>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</si>
  <si>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</si>
  <si>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</si>
  <si>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</si>
  <si>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</si>
  <si>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</si>
  <si>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</si>
  <si>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</si>
  <si>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</si>
  <si>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</si>
  <si>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</si>
  <si>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</si>
  <si>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</si>
  <si>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</si>
  <si>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</si>
  <si>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</si>
  <si>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</si>
  <si>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</si>
  <si>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</si>
  <si>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</si>
  <si>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</si>
  <si>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</si>
  <si>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</si>
  <si>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</si>
  <si>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</si>
  <si>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</si>
  <si>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</si>
  <si>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</si>
  <si>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</si>
  <si>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</si>
  <si>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</si>
  <si>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</si>
  <si>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</si>
  <si>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</si>
  <si>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</si>
  <si>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</si>
  <si>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</si>
  <si>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</si>
  <si>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</si>
  <si>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</si>
  <si>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</si>
  <si>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</si>
  <si>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</si>
  <si>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</si>
  <si>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</si>
  <si>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</si>
  <si>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</si>
  <si>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</si>
  <si>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</si>
  <si>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</si>
  <si>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</si>
  <si>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</si>
  <si>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</si>
  <si>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</si>
  <si>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</si>
  <si>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</si>
  <si>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</si>
  <si>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</si>
  <si>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</si>
  <si>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</si>
  <si>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</si>
  <si>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</si>
  <si>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</si>
  <si>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</si>
  <si>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</si>
  <si>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</si>
  <si>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</si>
  <si>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</si>
  <si>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</si>
  <si>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</si>
  <si>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</si>
  <si>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</si>
  <si>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</si>
  <si>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</si>
  <si>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</si>
  <si>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</si>
  <si>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</si>
  <si>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</si>
  <si>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</si>
  <si>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</si>
  <si>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</si>
  <si>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</si>
  <si>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</si>
  <si>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</si>
  <si>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</si>
  <si>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</si>
  <si>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</si>
  <si>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</si>
  <si>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</si>
  <si>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</si>
  <si>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</si>
  <si>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</si>
  <si>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</si>
  <si>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</si>
  <si>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</si>
  <si>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</si>
  <si>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</si>
  <si>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</si>
  <si>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</si>
  <si>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</si>
  <si>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</si>
  <si>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</si>
  <si>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</si>
  <si>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</si>
  <si>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</si>
  <si>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</si>
  <si>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</si>
  <si>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</si>
  <si>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</si>
  <si>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</si>
  <si>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</si>
  <si>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</si>
  <si>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</si>
  <si>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</si>
  <si>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</si>
  <si>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</si>
  <si>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</si>
  <si>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</si>
  <si>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</si>
  <si>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</si>
  <si>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</si>
  <si>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</si>
  <si>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</si>
  <si>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</si>
  <si>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</si>
  <si>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</si>
  <si>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</si>
  <si>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</si>
  <si>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</si>
  <si>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</si>
  <si>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</si>
  <si>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</si>
  <si>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</si>
  <si>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</si>
  <si>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</si>
  <si>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</si>
  <si>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</si>
  <si>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</si>
  <si>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</si>
  <si>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</si>
  <si>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</si>
  <si>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</si>
  <si>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</si>
  <si>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</si>
  <si>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</si>
  <si>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</si>
  <si>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</si>
  <si>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</si>
  <si>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</si>
  <si>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</si>
  <si>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</si>
  <si>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</si>
  <si>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</si>
  <si>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</si>
  <si>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</si>
  <si>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</si>
  <si>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</si>
  <si>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</si>
  <si>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</si>
  <si>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</si>
  <si>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</si>
  <si>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</si>
  <si>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</si>
  <si>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</si>
  <si>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</si>
  <si>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</si>
  <si>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</si>
  <si>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</si>
  <si>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</si>
  <si>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</si>
  <si>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</si>
  <si>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</si>
  <si>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</si>
  <si>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</si>
  <si>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</si>
  <si>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</si>
  <si>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</si>
  <si>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</si>
  <si>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</si>
  <si>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</si>
  <si>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</si>
  <si>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</si>
  <si>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</si>
  <si>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</si>
  <si>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</si>
  <si>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</si>
  <si>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</si>
  <si>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</si>
  <si>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</si>
  <si>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</si>
  <si>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</si>
  <si>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</si>
  <si>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</si>
  <si>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</si>
  <si>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</si>
  <si>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</si>
  <si>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</si>
  <si>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</si>
  <si>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</si>
  <si>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</si>
  <si>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</si>
  <si>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</si>
  <si>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</si>
  <si>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</si>
  <si>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</si>
  <si>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</si>
  <si>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</si>
  <si>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</si>
  <si>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</si>
  <si>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</si>
  <si>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</si>
  <si>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</si>
  <si>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</si>
  <si>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</si>
  <si>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</si>
  <si>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</si>
  <si>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</si>
  <si>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</si>
  <si>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</si>
  <si>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</si>
  <si>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</si>
  <si>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</si>
  <si>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</si>
  <si>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</si>
  <si>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</si>
  <si>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</si>
  <si>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</si>
  <si>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</si>
  <si>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</si>
  <si>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</si>
  <si>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</si>
  <si>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</si>
  <si>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</si>
  <si>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</si>
  <si>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</si>
  <si>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</si>
  <si>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</si>
  <si>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</si>
  <si>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</si>
  <si>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</si>
  <si>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</si>
  <si>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</si>
  <si>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</si>
  <si>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</si>
  <si>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</si>
  <si>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</si>
  <si>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</si>
  <si>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</si>
  <si>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</si>
  <si>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</si>
  <si>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</si>
  <si>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</si>
  <si>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</si>
  <si>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</si>
  <si>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</si>
  <si>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</si>
  <si>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</si>
  <si>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</si>
  <si>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</si>
  <si>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</si>
  <si>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</si>
  <si>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</si>
  <si>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</si>
  <si>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</si>
  <si>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</si>
  <si>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</si>
  <si>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</si>
  <si>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</si>
  <si>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</si>
  <si>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</si>
  <si>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</si>
  <si>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</si>
  <si>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</si>
  <si>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</si>
  <si>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</si>
  <si>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</si>
  <si>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</si>
  <si>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</si>
  <si>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</si>
  <si>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</si>
  <si>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</si>
  <si>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</si>
  <si>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</si>
  <si>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</si>
  <si>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</si>
  <si>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</si>
  <si>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</si>
  <si>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</si>
  <si>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</si>
  <si>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</si>
  <si>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</si>
  <si>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</si>
  <si>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</si>
  <si>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</si>
  <si>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</si>
  <si>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</si>
  <si>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</si>
  <si>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</si>
  <si>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</si>
  <si>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</si>
  <si>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</si>
  <si>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</si>
  <si>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</si>
  <si>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</si>
  <si>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</si>
  <si>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</si>
  <si>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</si>
  <si>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</si>
  <si>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</si>
  <si>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</si>
  <si>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</si>
  <si>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</si>
  <si>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</si>
  <si>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</si>
  <si>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</si>
  <si>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</si>
  <si>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</si>
  <si>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</si>
  <si>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</si>
  <si>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</si>
  <si>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</si>
  <si>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</si>
  <si>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</si>
  <si>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</si>
  <si>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</si>
  <si>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</si>
  <si>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</si>
  <si>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</si>
  <si>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</si>
  <si>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</si>
  <si>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</si>
  <si>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</si>
  <si>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</si>
  <si>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</si>
  <si>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</si>
  <si>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</si>
  <si>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</si>
  <si>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</si>
  <si>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</si>
  <si>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</si>
  <si>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</si>
  <si>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</si>
  <si>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</si>
  <si>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</si>
  <si>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</si>
  <si>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</si>
  <si>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</si>
  <si>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</si>
  <si>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</si>
  <si>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</si>
  <si>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</si>
  <si>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</si>
  <si>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</si>
  <si>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</si>
  <si>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</si>
  <si>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</si>
  <si>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</si>
  <si>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</si>
  <si>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</si>
  <si>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</si>
  <si>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</si>
  <si>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</si>
  <si>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</si>
  <si>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</si>
  <si>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</si>
  <si>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</si>
  <si>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</si>
  <si>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</si>
  <si>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</si>
  <si>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</si>
  <si>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</si>
  <si>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</si>
  <si>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</si>
  <si>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</si>
  <si>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</si>
  <si>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</si>
  <si>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</si>
  <si>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</si>
  <si>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</si>
  <si>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</si>
  <si>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</si>
  <si>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</si>
  <si>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</si>
  <si>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</si>
  <si>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</si>
  <si>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</si>
  <si>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</si>
  <si>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</si>
  <si>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</si>
  <si>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</si>
  <si>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</si>
  <si>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</si>
  <si>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</si>
  <si>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</si>
  <si>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</si>
  <si>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</si>
  <si>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</si>
  <si>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</si>
  <si>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</si>
  <si>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</si>
  <si>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</si>
  <si>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</si>
  <si>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</si>
  <si>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</si>
  <si>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</si>
  <si>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</si>
  <si>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</si>
  <si>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</si>
  <si>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</si>
  <si>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</si>
  <si>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</si>
  <si>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</si>
  <si>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</si>
  <si>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</si>
  <si>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</si>
  <si>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</si>
  <si>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</si>
  <si>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</si>
  <si>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</si>
  <si>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</si>
  <si>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</si>
  <si>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</si>
  <si>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</si>
  <si>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</si>
  <si>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</si>
  <si>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</si>
  <si>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</si>
  <si>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</si>
  <si>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</si>
  <si>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</si>
  <si>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</si>
  <si>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</si>
  <si>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</si>
  <si>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</si>
  <si>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</si>
  <si>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</si>
  <si>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</si>
  <si>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</si>
  <si>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</si>
  <si>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</si>
  <si>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</si>
  <si>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</si>
  <si>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</si>
  <si>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</si>
  <si>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</si>
  <si>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</si>
  <si>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</si>
  <si>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</si>
  <si>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</si>
  <si>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</si>
  <si>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</si>
  <si>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</si>
  <si>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</si>
  <si>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</si>
  <si>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</si>
  <si>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</si>
  <si>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</si>
  <si>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</si>
  <si>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</si>
  <si>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</si>
  <si>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</si>
  <si>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</si>
  <si>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</si>
  <si>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</si>
  <si>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</si>
  <si>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</si>
  <si>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</si>
  <si>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</si>
  <si>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</si>
  <si>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</si>
  <si>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</si>
  <si>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</si>
  <si>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</si>
  <si>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</si>
  <si>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</si>
  <si>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</si>
  <si>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</si>
  <si>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</si>
  <si>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</si>
  <si>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</si>
  <si>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</si>
  <si>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</si>
  <si>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</si>
  <si>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</si>
  <si>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</si>
  <si>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</si>
  <si>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</si>
  <si>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</si>
  <si>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</si>
  <si>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</si>
  <si>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</si>
  <si>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</si>
  <si>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</si>
  <si>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</si>
  <si>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</si>
  <si>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</si>
  <si>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</si>
  <si>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</si>
  <si>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</si>
  <si>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</si>
  <si>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</si>
  <si>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</si>
  <si>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</si>
  <si>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</si>
  <si>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</si>
  <si>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</si>
  <si>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</si>
  <si>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</si>
  <si>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</si>
  <si>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</si>
  <si>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</si>
  <si>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</si>
  <si>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</si>
  <si>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</si>
  <si>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</si>
  <si>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</si>
  <si>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</si>
  <si>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</si>
  <si>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</si>
  <si>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</si>
  <si>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</si>
  <si>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</si>
  <si>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</si>
  <si>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</si>
  <si>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</si>
  <si>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</si>
  <si>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</si>
  <si>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</si>
  <si>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</si>
  <si>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</si>
  <si>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</si>
  <si>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</si>
  <si>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</si>
  <si>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</si>
  <si>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</si>
  <si>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</si>
  <si>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</si>
  <si>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</si>
  <si>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</si>
  <si>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</si>
  <si>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</si>
  <si>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</si>
  <si>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</si>
  <si>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</si>
  <si>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</si>
  <si>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</si>
  <si>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</si>
  <si>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</si>
  <si>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</si>
  <si>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</si>
  <si>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</si>
  <si>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</si>
  <si>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</si>
  <si>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</si>
  <si>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</si>
  <si>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</si>
  <si>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</si>
  <si>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</si>
  <si>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</si>
  <si>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</si>
  <si>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</si>
  <si>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</si>
  <si>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</si>
  <si>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</si>
  <si>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</si>
  <si>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</si>
  <si>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</si>
  <si>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</si>
  <si>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</si>
  <si>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</si>
  <si>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</si>
  <si>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</si>
  <si>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</si>
  <si>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</si>
  <si>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</si>
  <si>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</si>
  <si>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</si>
  <si>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</si>
  <si>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</si>
  <si>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</si>
  <si>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</si>
  <si>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</si>
  <si>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</si>
  <si>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</si>
  <si>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</si>
  <si>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</si>
  <si>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</si>
  <si>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</si>
  <si>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</si>
  <si>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</si>
  <si>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</si>
  <si>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</si>
  <si>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</si>
  <si>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</si>
  <si>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</si>
  <si>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</si>
  <si>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</si>
  <si>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</si>
  <si>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</si>
  <si>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</si>
  <si>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</si>
  <si>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</si>
  <si>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</si>
  <si>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</si>
  <si>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</si>
  <si>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</si>
  <si>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</si>
  <si>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</si>
  <si>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</si>
  <si>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</si>
  <si>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</si>
  <si>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</si>
  <si>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</si>
  <si>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</si>
  <si>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</si>
  <si>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</si>
  <si>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</si>
  <si>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</si>
  <si>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</si>
  <si>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</si>
  <si>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</si>
  <si>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</si>
  <si>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</si>
  <si>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</si>
  <si>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</si>
  <si>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</si>
  <si>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</si>
  <si>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</si>
  <si>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</si>
  <si>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</si>
  <si>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</si>
  <si>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</si>
  <si>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</si>
  <si>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</si>
  <si>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</si>
  <si>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</si>
  <si>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</si>
  <si>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</si>
  <si>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</si>
  <si>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</si>
  <si>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</si>
  <si>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</si>
  <si>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</si>
  <si>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</si>
  <si>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</si>
  <si>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</si>
  <si>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</si>
  <si>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</si>
  <si>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</si>
  <si>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</si>
  <si>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</si>
  <si>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</si>
  <si>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</si>
  <si>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</si>
  <si>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</si>
  <si>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</si>
  <si>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</si>
  <si>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</si>
  <si>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</si>
  <si>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</si>
  <si>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</si>
  <si>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</si>
  <si>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</si>
  <si>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</si>
  <si>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</si>
  <si>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</si>
  <si>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</si>
  <si>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</si>
  <si>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</si>
  <si>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</si>
  <si>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</si>
  <si>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</si>
  <si>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</si>
  <si>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</si>
  <si>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</si>
  <si>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</si>
  <si>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</si>
  <si>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</si>
  <si>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</si>
  <si>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</si>
  <si>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</si>
  <si>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</si>
  <si>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</si>
  <si>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</si>
  <si>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</si>
  <si>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</si>
  <si>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</si>
  <si>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</si>
  <si>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</si>
  <si>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</si>
  <si>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</si>
  <si>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</si>
  <si>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</si>
  <si>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</si>
  <si>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</si>
  <si>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</si>
  <si>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</si>
  <si>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</si>
  <si>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</si>
  <si>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</si>
  <si>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</si>
  <si>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</si>
  <si>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</si>
  <si>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</si>
  <si>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</si>
  <si>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</si>
  <si>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</si>
  <si>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</si>
  <si>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</si>
  <si>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</si>
  <si>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</si>
  <si>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</si>
  <si>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</si>
  <si>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</si>
  <si>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</si>
  <si>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</si>
  <si>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</si>
  <si>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</si>
  <si>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</si>
  <si>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</si>
  <si>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</si>
  <si>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</si>
  <si>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</si>
  <si>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</si>
  <si>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</si>
  <si>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</si>
  <si>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</si>
  <si>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</si>
  <si>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</si>
  <si>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</si>
  <si>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</si>
  <si>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</si>
  <si>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</si>
  <si>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</si>
  <si>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</si>
  <si>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</si>
  <si>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</si>
  <si>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</si>
  <si>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</si>
  <si>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</si>
  <si>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</si>
  <si>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</si>
  <si>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</si>
  <si>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</si>
  <si>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</si>
  <si>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</si>
  <si>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</si>
  <si>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</si>
  <si>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</si>
  <si>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</si>
  <si>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</si>
  <si>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</si>
  <si>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</si>
  <si>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</si>
  <si>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</si>
  <si>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</si>
  <si>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</si>
  <si>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</si>
  <si>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</si>
  <si>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</si>
  <si>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</si>
  <si>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</si>
  <si>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</si>
  <si>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</si>
  <si>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</si>
  <si>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</si>
  <si>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</si>
  <si>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</si>
  <si>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</si>
  <si>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</si>
  <si>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</si>
  <si>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</si>
  <si>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</si>
  <si>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</si>
  <si>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</si>
  <si>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</si>
  <si>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</si>
  <si>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</si>
  <si>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</si>
  <si>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</si>
  <si>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</si>
  <si>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</si>
  <si>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</si>
  <si>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</si>
  <si>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</si>
  <si>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</si>
  <si>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</si>
  <si>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</si>
  <si>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</si>
  <si>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</si>
  <si>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</si>
  <si>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</si>
  <si>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</si>
  <si>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</si>
  <si>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</si>
  <si>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</si>
  <si>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</si>
  <si>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</si>
  <si>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</si>
  <si>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</si>
  <si>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</si>
  <si>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</si>
  <si>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</si>
  <si>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</si>
  <si>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</si>
  <si>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</si>
  <si>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</si>
  <si>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</si>
  <si>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</si>
  <si>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</si>
  <si>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</si>
  <si>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</si>
  <si>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</si>
  <si>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</si>
  <si>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</si>
  <si>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</si>
  <si>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</si>
  <si>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</si>
  <si>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</si>
  <si>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</si>
  <si>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</si>
  <si>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</si>
  <si>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</si>
  <si>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</si>
  <si>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</si>
  <si>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</si>
  <si>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</si>
  <si>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</si>
  <si>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</si>
  <si>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</si>
  <si>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</si>
  <si>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</si>
  <si>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</si>
  <si>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</si>
  <si>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</si>
  <si>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</si>
  <si>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</si>
  <si>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</si>
  <si>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</si>
  <si>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</si>
  <si>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</si>
  <si>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</si>
  <si>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</si>
  <si>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</si>
  <si>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</si>
  <si>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</si>
  <si>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</si>
  <si>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</si>
  <si>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</si>
  <si>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</si>
  <si>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</si>
  <si>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</si>
  <si>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</si>
  <si>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</si>
  <si>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</si>
  <si>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</si>
  <si>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</si>
  <si>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</si>
  <si>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</si>
  <si>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</si>
  <si>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</si>
  <si>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</si>
  <si>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</si>
  <si>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</si>
  <si>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</si>
  <si>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</si>
  <si>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</si>
  <si>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</si>
  <si>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</si>
  <si>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</si>
  <si>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</si>
  <si>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</si>
  <si>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</si>
  <si>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</si>
  <si>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</si>
  <si>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</si>
  <si>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</si>
  <si>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</si>
  <si>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</si>
  <si>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</si>
  <si>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</si>
  <si>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</si>
  <si>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</si>
  <si>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</si>
  <si>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</si>
  <si>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</si>
  <si>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</si>
  <si>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</si>
  <si>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</si>
  <si>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</si>
  <si>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</si>
  <si>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</si>
  <si>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</si>
  <si>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</si>
  <si>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</si>
  <si>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</si>
  <si>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</si>
  <si>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</si>
  <si>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</si>
  <si>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</si>
  <si>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</si>
  <si>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</si>
  <si>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</si>
  <si>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</si>
  <si>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</si>
  <si>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</si>
  <si>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</si>
  <si>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</si>
  <si>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</si>
  <si>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</si>
  <si>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</si>
  <si>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</si>
  <si>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</si>
  <si>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</si>
  <si>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</si>
  <si>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</si>
  <si>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</si>
  <si>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</si>
  <si>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</si>
  <si>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</si>
  <si>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</si>
  <si>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</si>
  <si>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</si>
  <si>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</si>
  <si>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</si>
  <si>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</si>
  <si>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</si>
  <si>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</si>
  <si>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</si>
  <si>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</si>
  <si>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</si>
  <si>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</si>
  <si>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</si>
  <si>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</si>
  <si>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</si>
  <si>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</si>
  <si>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</si>
  <si>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</si>
  <si>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</si>
  <si>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</si>
  <si>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</si>
  <si>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</si>
  <si>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</si>
  <si>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</si>
  <si>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</si>
  <si>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</si>
  <si>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</si>
  <si>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</si>
  <si>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</si>
  <si>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</si>
  <si>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</si>
  <si>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</si>
  <si>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</si>
  <si>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</si>
  <si>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</si>
  <si>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</si>
  <si>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</si>
  <si>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</si>
  <si>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</si>
  <si>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</si>
  <si>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</si>
  <si>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</si>
  <si>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</si>
  <si>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</si>
  <si>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</si>
  <si>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</si>
  <si>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</si>
  <si>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</si>
  <si>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</si>
  <si>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</si>
  <si>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</si>
  <si>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</si>
  <si>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</si>
  <si>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</si>
  <si>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</si>
  <si>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</si>
  <si>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</si>
  <si>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</si>
  <si>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</si>
  <si>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</si>
  <si>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</si>
  <si>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</si>
  <si>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</si>
  <si>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</si>
  <si>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</si>
  <si>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</si>
  <si>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</si>
  <si>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</si>
  <si>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</si>
  <si>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</si>
  <si>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</si>
  <si>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</si>
  <si>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</si>
  <si>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</si>
  <si>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</si>
  <si>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</si>
  <si>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</si>
  <si>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</si>
  <si>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</si>
  <si>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</si>
  <si>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</si>
  <si>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</si>
  <si>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</si>
  <si>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</si>
  <si>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</si>
  <si>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</si>
  <si>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</si>
  <si>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</si>
  <si>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</si>
  <si>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</si>
  <si>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</si>
  <si>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</si>
  <si>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</si>
  <si>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</si>
  <si>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</si>
  <si>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</si>
  <si>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</si>
  <si>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</si>
  <si>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</si>
  <si>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</si>
  <si>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</si>
  <si>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</si>
  <si>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</si>
  <si>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</si>
  <si>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</si>
  <si>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</si>
  <si>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</si>
  <si>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</si>
  <si>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</si>
  <si>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</si>
  <si>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</si>
  <si>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</si>
  <si>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</si>
  <si>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</si>
  <si>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</si>
  <si>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</si>
  <si>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</si>
  <si>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</si>
  <si>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</si>
  <si>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</si>
  <si>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</si>
  <si>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</si>
  <si>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</si>
  <si>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</si>
  <si>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</si>
  <si>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</si>
  <si>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</si>
  <si>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</si>
  <si>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</si>
  <si>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</si>
  <si>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</si>
  <si>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</si>
  <si>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</si>
  <si>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</si>
  <si>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</si>
  <si>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</si>
  <si>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</si>
  <si>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</si>
  <si>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</si>
  <si>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</si>
  <si>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</si>
  <si>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</si>
  <si>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</si>
  <si>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</si>
  <si>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</si>
  <si>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</si>
  <si>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</si>
  <si>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</si>
  <si>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</si>
  <si>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</si>
  <si>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</si>
  <si>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</si>
  <si>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</si>
  <si>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</si>
  <si>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</si>
  <si>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</si>
  <si>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</si>
  <si>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</si>
  <si>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</si>
  <si>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</si>
  <si>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</si>
  <si>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</si>
  <si>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</si>
  <si>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</si>
  <si>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</si>
  <si>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</si>
  <si>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</si>
  <si>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</si>
  <si>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</si>
  <si>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</si>
  <si>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</si>
  <si>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</si>
  <si>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</si>
  <si>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</si>
  <si>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</si>
  <si>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</si>
  <si>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</si>
  <si>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</si>
  <si>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</si>
  <si>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</si>
  <si>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</si>
  <si>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</si>
  <si>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</si>
  <si>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</si>
  <si>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</si>
  <si>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</si>
  <si>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</si>
  <si>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</si>
  <si>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</si>
  <si>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</si>
  <si>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</si>
  <si>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</si>
  <si>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</si>
  <si>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</si>
  <si>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</si>
  <si>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</si>
  <si>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</si>
  <si>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</si>
  <si>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</si>
  <si>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</si>
  <si>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</si>
  <si>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</si>
  <si>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</si>
  <si>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</si>
  <si>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</si>
  <si>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</si>
  <si>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</si>
  <si>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</si>
  <si>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</si>
  <si>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</si>
  <si>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</si>
  <si>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</si>
  <si>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</si>
  <si>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</si>
  <si>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</si>
  <si>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</si>
  <si>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</si>
  <si>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</si>
  <si>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</si>
  <si>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</si>
  <si>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</si>
  <si>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</si>
  <si>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</si>
  <si>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</si>
  <si>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</si>
  <si>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</si>
  <si>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</si>
  <si>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</si>
  <si>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</si>
  <si>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</si>
  <si>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</si>
  <si>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</si>
  <si>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</si>
  <si>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</si>
  <si>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</si>
  <si>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</si>
  <si>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</si>
  <si>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</si>
  <si>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</si>
  <si>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</si>
  <si>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</si>
  <si>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</si>
  <si>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</si>
  <si>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</si>
  <si>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</si>
  <si>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</si>
  <si>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</si>
  <si>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</si>
  <si>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</si>
  <si>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</si>
  <si>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</si>
  <si>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</si>
  <si>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</si>
  <si>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</si>
  <si>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</si>
  <si>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</si>
  <si>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</si>
  <si>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</si>
  <si>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</si>
  <si>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</si>
  <si>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</si>
  <si>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</si>
  <si>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</si>
  <si>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</si>
  <si>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</si>
  <si>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</si>
  <si>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</si>
  <si>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</si>
  <si>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</si>
  <si>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</si>
  <si>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</si>
  <si>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</si>
  <si>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</si>
  <si>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</si>
  <si>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</si>
  <si>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</si>
  <si>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</si>
  <si>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</si>
  <si>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</si>
  <si>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</si>
  <si>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</si>
  <si>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</si>
  <si>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</si>
  <si>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</si>
  <si>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</si>
  <si>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</si>
  <si>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</si>
  <si>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</si>
  <si>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</si>
  <si>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</si>
  <si>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</si>
  <si>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</si>
  <si>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</si>
  <si>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</si>
  <si>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</si>
  <si>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</si>
  <si>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</si>
  <si>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</si>
  <si>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</si>
  <si>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</si>
  <si>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</si>
  <si>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</si>
  <si>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</si>
  <si>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</si>
  <si>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</si>
  <si>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</si>
  <si>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</si>
  <si>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</si>
  <si>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</si>
  <si>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</si>
  <si>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</si>
  <si>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</si>
  <si>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</si>
  <si>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</si>
  <si>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</si>
  <si>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</si>
  <si>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</si>
  <si>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</si>
  <si>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</si>
  <si>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</si>
  <si>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</si>
  <si>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</si>
  <si>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</si>
  <si>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</si>
  <si>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</si>
  <si>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</si>
  <si>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</si>
  <si>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</si>
  <si>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</si>
  <si>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</si>
  <si>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</si>
  <si>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</si>
  <si>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</si>
  <si>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</si>
  <si>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</si>
  <si>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</si>
  <si>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</si>
  <si>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</si>
  <si>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</si>
  <si>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</si>
  <si>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</si>
  <si>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</si>
  <si>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</si>
  <si>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</si>
  <si>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</si>
  <si>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</si>
  <si>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</si>
  <si>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</si>
  <si>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</si>
  <si>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</si>
  <si>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</si>
  <si>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</si>
  <si>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</si>
  <si>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</si>
  <si>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</si>
  <si>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</si>
  <si>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</si>
  <si>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</si>
  <si>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</si>
  <si>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</si>
  <si>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</si>
  <si>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</si>
  <si>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</si>
  <si>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</si>
  <si>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</si>
  <si>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</si>
  <si>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</si>
  <si>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</si>
  <si>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</si>
  <si>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</si>
  <si>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</si>
  <si>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</si>
  <si>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</si>
  <si>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</si>
  <si>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</si>
  <si>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</si>
  <si>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</si>
  <si>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</si>
  <si>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</si>
  <si>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</si>
  <si>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</si>
  <si>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</si>
  <si>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</si>
  <si>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</si>
  <si>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</si>
  <si>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</si>
  <si>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</si>
  <si>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</si>
  <si>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</si>
  <si>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</si>
  <si>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</si>
  <si>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</si>
  <si>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</si>
  <si>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</si>
  <si>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</si>
  <si>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</si>
  <si>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</si>
  <si>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</si>
  <si>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</si>
  <si>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</si>
  <si>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</si>
  <si>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</si>
  <si>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</si>
  <si>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</si>
  <si>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</si>
  <si>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</si>
  <si>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</si>
  <si>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</si>
  <si>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</si>
  <si>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</si>
  <si>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</si>
  <si>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</si>
  <si>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</si>
  <si>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</si>
  <si>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</si>
  <si>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</si>
  <si>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</si>
  <si>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</si>
  <si>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</si>
  <si>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</si>
  <si>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</si>
  <si>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</si>
  <si>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</si>
  <si>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</si>
  <si>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</si>
  <si>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</si>
  <si>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</si>
  <si>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</si>
  <si>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</si>
  <si>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</si>
  <si>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</si>
  <si>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</si>
  <si>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</si>
  <si>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</si>
  <si>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</si>
  <si>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</si>
  <si>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</si>
  <si>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</si>
  <si>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</si>
  <si>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</si>
  <si>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</si>
  <si>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</si>
  <si>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</si>
  <si>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</si>
  <si>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</si>
  <si>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</si>
  <si>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</si>
  <si>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</si>
  <si>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</si>
  <si>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</si>
  <si>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</si>
  <si>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</si>
  <si>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</si>
  <si>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</si>
  <si>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</si>
  <si>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</si>
  <si>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</si>
  <si>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</si>
  <si>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</si>
  <si>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</si>
  <si>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</si>
  <si>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</si>
  <si>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</si>
  <si>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</si>
  <si>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</si>
  <si>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</si>
  <si>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</si>
  <si>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</si>
  <si>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</si>
  <si>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</si>
  <si>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</si>
  <si>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</si>
  <si>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</si>
  <si>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</si>
  <si>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</si>
  <si>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</si>
  <si>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</si>
  <si>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</si>
  <si>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</si>
  <si>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</si>
  <si>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</si>
  <si>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</si>
  <si>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</si>
  <si>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</si>
  <si>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</si>
  <si>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</si>
  <si>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</si>
  <si>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</si>
  <si>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</si>
  <si>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</si>
  <si>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</si>
  <si>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</si>
  <si>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</si>
  <si>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</si>
  <si>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</si>
  <si>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</si>
  <si>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</si>
  <si>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</si>
  <si>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</si>
  <si>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</si>
  <si>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</si>
  <si>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</si>
  <si>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</si>
  <si>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</si>
  <si>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</si>
  <si>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</si>
  <si>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</si>
  <si>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</si>
  <si>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</si>
  <si>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</si>
  <si>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</si>
  <si>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</si>
  <si>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</si>
  <si>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</si>
  <si>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</si>
  <si>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</si>
  <si>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</si>
  <si>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</si>
  <si>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</si>
  <si>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</si>
  <si>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</si>
  <si>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</si>
  <si>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</si>
  <si>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</si>
  <si>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</si>
  <si>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</si>
  <si>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</si>
  <si>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</si>
  <si>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</si>
  <si>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</si>
  <si>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</si>
  <si>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</si>
  <si>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</si>
  <si>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</si>
  <si>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</si>
  <si>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</si>
  <si>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</si>
  <si>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</si>
  <si>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</si>
  <si>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</si>
  <si>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</si>
  <si>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</si>
  <si>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</si>
  <si>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</si>
  <si>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</si>
  <si>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</si>
  <si>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</si>
  <si>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</si>
  <si>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</si>
  <si>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</si>
  <si>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</si>
  <si>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</si>
  <si>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</si>
  <si>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</si>
  <si>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</si>
  <si>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</si>
  <si>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</si>
  <si>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</si>
  <si>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</si>
  <si>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</si>
  <si>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</si>
  <si>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</si>
  <si>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</si>
  <si>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</si>
  <si>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</si>
  <si>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</si>
  <si>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</si>
  <si>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</si>
  <si>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</si>
  <si>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</si>
  <si>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</si>
  <si>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</si>
  <si>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</si>
  <si>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</si>
  <si>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</si>
  <si>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</si>
  <si>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</si>
  <si>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</si>
  <si>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</si>
  <si>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</si>
  <si>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</si>
  <si>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</si>
  <si>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</si>
  <si>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</si>
  <si>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</si>
  <si>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</si>
  <si>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</si>
  <si>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</si>
  <si>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</si>
  <si>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</si>
  <si>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</si>
  <si>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</si>
  <si>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</si>
  <si>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</si>
  <si>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</si>
  <si>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</si>
  <si>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</si>
  <si>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</si>
  <si>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</si>
  <si>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</si>
  <si>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</si>
  <si>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</si>
  <si>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</si>
  <si>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</si>
  <si>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</si>
  <si>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</si>
  <si>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</si>
  <si>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</si>
  <si>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</si>
  <si>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</si>
  <si>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</si>
  <si>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</si>
  <si>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</si>
  <si>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</si>
  <si>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</si>
  <si>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</si>
  <si>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</si>
  <si>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</si>
  <si>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</si>
  <si>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</si>
  <si>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</si>
  <si>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</si>
  <si>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</si>
  <si>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</si>
  <si>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</si>
  <si>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</si>
  <si>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</si>
  <si>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</si>
  <si>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</si>
  <si>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</si>
  <si>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</si>
  <si>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</si>
  <si>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</si>
  <si>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</si>
  <si>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</si>
  <si>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</si>
  <si>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</si>
  <si>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</si>
  <si>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</si>
  <si>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</si>
  <si>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</si>
  <si>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</si>
  <si>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</si>
  <si>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</si>
  <si>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</si>
  <si>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</si>
  <si>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</si>
  <si>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</si>
  <si>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</si>
  <si>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</si>
  <si>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</si>
  <si>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</si>
  <si>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</si>
  <si>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</si>
  <si>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</si>
  <si>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</si>
  <si>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</si>
  <si>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</si>
  <si>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</si>
  <si>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</si>
  <si>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</si>
  <si>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</si>
  <si>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</si>
  <si>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</si>
  <si>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</si>
  <si>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</si>
  <si>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</si>
  <si>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</si>
  <si>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</si>
  <si>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</si>
  <si>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</si>
  <si>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</si>
  <si>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</si>
  <si>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</si>
  <si>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</si>
  <si>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</si>
  <si>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</si>
  <si>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</si>
  <si>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</si>
  <si>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</si>
  <si>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</si>
  <si>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</si>
  <si>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</si>
  <si>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</si>
  <si>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</si>
  <si>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</si>
  <si>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</si>
  <si>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</si>
  <si>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</si>
  <si>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</si>
  <si>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</si>
  <si>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</si>
  <si>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</si>
  <si>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</si>
  <si>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</si>
  <si>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</si>
  <si>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</si>
  <si>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</si>
  <si>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</si>
  <si>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</si>
  <si>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</si>
  <si>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</si>
  <si>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</si>
  <si>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</si>
  <si>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</si>
  <si>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</si>
  <si>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</si>
  <si>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</si>
  <si>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</si>
  <si>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</si>
  <si>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</si>
  <si>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</si>
  <si>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</si>
  <si>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</si>
  <si>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</si>
  <si>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</si>
  <si>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</si>
  <si>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</si>
  <si>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</si>
  <si>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</si>
  <si>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</si>
  <si>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</si>
  <si>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</si>
  <si>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</si>
  <si>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</si>
  <si>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</si>
  <si>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</si>
  <si>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</si>
  <si>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</si>
  <si>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</si>
  <si>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</si>
  <si>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</si>
  <si>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</si>
  <si>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</si>
  <si>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</si>
  <si>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</si>
  <si>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</si>
  <si>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</si>
  <si>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</si>
  <si>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</si>
  <si>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</si>
  <si>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</si>
  <si>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</si>
  <si>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</si>
  <si>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</si>
  <si>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</si>
  <si>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</si>
  <si>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</si>
  <si>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</si>
  <si>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</si>
  <si>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</si>
  <si>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</si>
  <si>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</si>
  <si>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</si>
  <si>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</si>
  <si>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</si>
  <si>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</si>
  <si>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</si>
  <si>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</si>
  <si>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</si>
  <si>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</si>
  <si>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</si>
  <si>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</si>
  <si>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</si>
  <si>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</si>
  <si>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</si>
  <si>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</si>
  <si>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</si>
  <si>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</si>
  <si>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</si>
  <si>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</si>
  <si>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</si>
  <si>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</si>
  <si>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</si>
  <si>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</si>
  <si>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</si>
  <si>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</si>
  <si>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</si>
  <si>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</si>
  <si>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</si>
  <si>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</si>
  <si>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</si>
  <si>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</si>
  <si>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</si>
  <si>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</si>
  <si>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</si>
  <si>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</si>
  <si>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</si>
  <si>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</si>
  <si>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</si>
  <si>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</si>
  <si>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</si>
  <si>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</si>
  <si>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</si>
  <si>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</si>
  <si>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</si>
  <si>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</si>
  <si>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</si>
  <si>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</si>
  <si>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</si>
  <si>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</si>
  <si>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</si>
  <si>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</si>
  <si>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</si>
  <si>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</si>
  <si>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</si>
  <si>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</si>
  <si>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</si>
  <si>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</si>
  <si>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</si>
  <si>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</si>
  <si>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</si>
  <si>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</si>
  <si>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</si>
  <si>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</si>
  <si>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</si>
  <si>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</si>
  <si>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</si>
  <si>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</si>
  <si>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</si>
  <si>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</si>
  <si>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</si>
  <si>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</si>
  <si>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</si>
  <si>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</si>
  <si>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</si>
  <si>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10 min</t>
  </si>
  <si>
    <t xml:space="preserve"> PCM-20250215-00000830 </t>
  </si>
  <si>
    <t>LTE site still down and  site located in aramco area access issue need special permission</t>
  </si>
  <si>
    <t>PCM-20251126-00002206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</si>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</sst>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325.11757731481339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45988.066003125001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45988.066003125001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45988.066003125001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45988.066003125001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45988.066003125001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45988.066003125001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45988.066003125001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45988.066003125001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45988.066003125001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45988.066003125001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45988.066003125001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45988.066003125001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45988.066003125001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45988.066003125001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45988.066003125001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45988.066003125001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45988.066003125001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45988.066003125001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45988.066003125001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45988.066003125001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45988.066003125001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45988.066003125001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45988.066003125001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45988.066003125001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45988.066003125001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45988.066003125001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45988.066003125001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45988.066003125001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45988.066003125001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45988.066003125001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45988.066003125001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45988.066003125001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45988.066003125001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45988.066003125001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45988.066003125001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45988.066003125001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45988.066003125001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45988.066003125001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45988.066003125001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45988.066003125001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45988.066003125001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45988.066003125001</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163.06616527777805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3.6785842592580593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3</v>
      </c>
      <c r="D5" s="18" t="s">
        <v>38846</v>
      </c>
      <c r="E5" s="99" t="s">
        <v>39021</v>
      </c>
      <c r="F5" s="100">
        <v>45987.961817129632</v>
      </c>
      <c r="G5" s="101">
        <f ca="1">IFERROR(NOW()-F5,"-")</f>
        <v>0.10418611110799247</v>
      </c>
      <c r="H5" s="100">
        <v>45987.955601851849</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45988.06600324074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45988.06600324074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45988.06600324074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45988.06600324074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45988.06600324074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45988.06600324074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45988.06600324074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45988.06600324074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45988.06600324074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45988.06600324074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45988.06600324074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45988.06600324074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45988.06600324074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45988.06600324074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45988.06600324074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45988.06600324074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45988.06600324074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45988.06600324074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45988.06600324074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45988.06600324074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45988.06600324074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45988.06600324074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45988.06600324074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45988.06600324074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45988.06600324074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45988.06600324074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45988.06600324074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45988.06600324074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45988.06600324074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45988.06600324074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45988.06600324074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45988.06600324074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45988.06600324074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45988.06600324074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45988.06600324074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45988.06600324074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45988.06600324074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45988.06600324074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45988.06600324074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45988.06600324074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45988.06600324074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45988.06600324074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45988.06600324074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45988.06600324074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45988.06600324074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45988.06600324074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45988.06600324074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45988.06600324074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45988.06600324074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45988.06600324074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45988.06600324074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45988.06600324074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45988.06600324074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45988.06600324074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45988.06600324074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45988.06600324074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45988.06600324074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45988.06600324074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45988.06600324074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45988.06600324074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45988.06600324074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45988.06600324074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45988.06600324074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45988.06600324074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45988.06600324074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45988.06600324074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45988.06600324074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45988.06600324074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45988.06600324074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45988.06600324074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45988.06600324074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45988.06600324074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45988.06600324074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45988.06600324074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45988.06600324074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45988.06600324074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45988.06600324074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45988.06600324074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45988.06600324074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45988.06600324074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45988.06600324074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45988.06600324074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45988.06600324074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45988.06600324074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45988.06600324074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45988.06600324074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45988.06600324074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45988.06600324074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45988.06600324074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45988.06600324074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45988.06600324074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45988.06600324074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45988.06600324074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45988.06600324074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45988.06600324074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45988.06600324074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45988.06600324074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45988.06600324074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45988.06600324074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45988.06600324074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45988.06600324074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45988.06600324074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45988.06600324074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45988.06600324074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45988.06600324074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45988.06600324074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45988.06600324074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45988.06600324074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45988.06600324074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45988.06600324074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45988.06600324074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45988.06600324074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45988.06600324074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45988.06600324074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45988.06600324074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45988.06600324074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45988.06600324074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45988.06600324074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45988.06600324074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45988.06600324074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45988.06600324074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45988.06600324074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45988.06600324074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45988.06600324074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45988.06600324074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45988.06600324074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45988.06600324074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45988.06600324074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45988.06600324074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45988.06600324074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45988.06600324074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45988.06600324074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45988.06600324074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45988.06600324074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45988.06600324074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45988.06600324074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45988.06600324074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45988.06600324074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45988.06600324074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45988.06600324074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45988.06600324074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45988.06600324074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45988.06600324074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45988.06600324074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45988.06600324074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45988.06600324074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45988.06600324074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45988.06600324074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45988.06600324074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45988.06600324074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45988.06600324074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45988.06600324074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45988.06600324074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45988.06600324074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45988.06600324074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45988.06600324074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45988.06600324074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45988.06600324074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45988.06600324074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45988.06600324074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45988.06600324074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45988.06600324074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45988.06600324074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45988.06600324074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45988.06600324074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45988.06600324074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45988.06600324074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45988.06600324074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45988.06600324074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45988.06600324074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45988.06600324074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45988.06600324074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45988.06600324074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45988.06600324074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45988.06600324074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45988.06600324074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45988.06600324074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45988.06600324074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45988.06600324074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45988.06600324074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45988.06600324074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45988.06600324074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45988.06600324074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45988.06600324074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45988.06600324074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45988.06600324074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45988.06600324074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45988.06600324074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45988.06600324074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45988.06600324074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45988.06600324074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45988.06600324074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45988.06600324074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45988.06600324074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45988.06600324074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45988.06600324074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45988.06600324074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45988.06600324074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45988.06600324074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45988.06600324074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45988.06600324074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45988.06600324074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45988.06600324074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45988.06600324074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45988.06600324074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45988.06600324074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45988.06600324074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45988.06600324074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45988.06600324074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45988.06600324074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45988.06600324074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45988.06600324074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45988.06600324074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45988.06600324074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45988.06600324074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45988.06600324074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45988.06600324074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45988.06600324074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45988.06600324074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45988.06600324074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45988.06600324074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45988.06600324074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45988.06600324074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45988.06600324074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45988.06600324074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45988.06600324074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45988.06600324074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45988.06600324074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45988.06600324074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45988.06600324074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45988.06600324074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45988.06600324074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45988.06600324074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45988.06600324074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45988.06600324074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45988.06600324074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45988.06600324074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45988.06600324074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45988.06600324074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45988.06600324074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45988.06600324074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45988.06600324074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45988.06600324074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45988.06600324074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45988.06600324074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45988.06600324074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45988.06600324074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45988.06600324074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45988.06600324074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45988.06600324074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45988.06600324074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45988.06600324074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45988.06600324074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45988.06600324074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45988.06600324074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45988.06600324074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45988.06600324074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45988.06600324074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45988.06600324074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45988.06600324074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45988.06600324074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45988.06600324074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45988.06600324074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45988.06600324074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45988.06600324074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45988.06600324074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45988.06600324074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45988.06600324074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45988.06600324074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45988.06600324074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45988.06600324074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45988.06600324074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45988.06600324074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45988.06600324074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45988.06600324074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45988.06600324074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45988.06600324074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45988.06600324074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45988.06600324074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45988.06600324074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45988.06600324074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45988.06600324074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45988.06600324074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45988.06600324074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45988.06600324074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45988.06600324074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45988.06600324074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45988.06600324074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45988.06600324074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45988.06600324074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45988.06600324074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45988.06600324074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45988.06600324074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45988.06600324074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45988.06600324074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45988.06600324074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45988.06600324074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45988.06600324074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45988.06600324074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45988.06600324074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45988.06600324074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45988.06600324074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45988.06600324074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45988.06600324074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45988.06600324074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45988.06600324074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45988.06600324074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45988.06600324074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45988.06600324074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45988.06600324074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45988.06600324074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45988.06600324074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45988.06600324074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45988.06600324074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45988.06600324074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45988.06600324074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45988.06600324074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45988.06600324074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45988.06600324074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45988.06600324074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45988.06600324074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45988.06600324074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45988.06600324074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45988.06600324074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45988.06600324074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45988.06600324074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45988.06600324074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45988.06600324074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45988.06600324074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45988.06600324074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45988.06600324074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45988.06600324074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45988.06600324074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45988.06600324074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45988.06600324074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45988.06600324074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45988.06600324074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45988.06600324074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45988.06600324074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45988.06600324074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45988.06600324074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45988.06600324074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45988.06600324074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45988.06600324074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45988.06600324074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45988.06600324074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45988.06600324074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45988.06600324074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45988.06600324074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45988.06600324074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45988.06600324074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45988.06600324074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45988.06600324074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45988.06600324074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45988.06600324074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45988.06600324074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45988.06600324074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45988.06600324074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45988.06600324074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45988.06600324074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45988.06600324074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45988.06600324074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45988.06600324074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45988.06600324074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45988.06600324074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45988.06600324074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45988.06600324074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45988.06600324074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45988.06600324074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45988.06600324074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45988.06600324074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45988.06600324074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45988.06600324074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45988.06600324074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45988.06600324074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45988.06600324074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45988.06600324074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45988.06600324074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45988.06600324074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45988.06600324074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45988.06600324074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45988.06600324074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45988.06600324074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45988.06600324074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45988.06600324074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45988.06600324074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45988.06600324074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45988.06600324074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45988.06600324074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45988.06600324074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45988.06600324074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45988.06600324074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45988.06600324074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45988.06600324074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45988.06600324074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45988.06600324074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45988.06600324074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45988.06600324074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45988.06600324074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45988.06600324074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45988.06600324074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45988.06600324074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45988.06600324074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45988.06600324074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45988.06600324074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45988.06600324074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45988.06600324074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45988.06600324074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45988.06600324074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45988.06600324074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45988.06600324074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45988.06600324074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45988.06600324074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45988.06600324074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45988.06600324074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45988.06600324074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45988.06600324074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45988.06600324074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45988.06600324074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45988.06600324074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45988.06600324074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45988.06600324074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45988.06600324074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45988.06600324074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45988.06600324074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45988.06600324074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45988.06600324074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45988.06600324074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45988.06600324074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45988.06600324074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45988.06600324074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45988.06600324074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45988.06600324074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45988.06600324074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45988.06600324074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45988.06600324074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45988.06600324074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45988.06600324074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45988.06600324074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45988.06600324074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45988.06600324074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45988.06600324074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45988.06600324074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45988.06600324074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45988.06600324074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45988.06600324074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45988.06600324074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45988.06600324074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45988.06600324074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45988.06600324074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45988.06600324074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45988.06600324074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45988.06600324074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45988.06600324074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45988.06600324074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45988.06600324074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45988.06600324074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45988.06600324074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45988.06600324074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45988.06600324074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45988.06600324074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45988.06600324074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45988.06600324074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45988.06600324074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45988.06600324074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45988.06600324074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45988.06600324074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45988.06600324074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45988.06600324074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45988.06600324074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45988.06600324074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45988.06600324074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45988.06600324074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45988.06600324074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45988.06600324074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45988.06600324074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45988.06600324074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45988.06600324074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45988.06600324074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45988.06600324074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45988.06600324074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45988.06600324074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45988.06600324074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45988.06600324074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45988.06600324074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45988.06600324074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45988.06600324074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45988.06600324074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45988.06600324074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45988.06600324074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45988.06600324074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45988.06600324074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45988.06600324074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45988.06600324074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45988.06600324074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45988.06600324074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45988.06600324074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45988.06600324074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45988.06600324074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45988.06600324074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45988.06600324074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45988.06600324074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45988.06600324074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45988.06600324074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45988.06600324074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45988.06600324074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45988.06600324074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45988.06600324074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45988.06600324074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45988.06600324074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45988.06600324074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45988.06600324074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45988.06600324074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45988.06600324074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45988.06600324074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45988.06600324074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45988.06600324074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45988.06600324074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45988.06600324074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45988.06600324074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45988.06600324074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45988.06600324074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45988.06600324074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45988.06600324074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45988.06600324074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45988.06600324074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45988.06600324074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45988.06600324074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45988.06600324074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45988.06600324074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45988.06600324074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45988.06600324074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45988.06600324074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45988.06600324074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45988.06600324074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45988.06600324074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45988.06600324074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45988.06600324074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45988.06600324074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45988.06600324074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45988.06600324074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45988.06600324074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45988.06600324074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45988.06600324074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45988.06600324074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45988.06600324074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45988.06600324074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45988.06600324074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45988.06600324074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45988.06600324074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45988.06600324074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45988.06600324074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45988.06600324074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45988.06600324074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45988.06600324074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45988.06600324074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45988.06600324074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45988.06600324074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45988.06600324074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45988.06600324074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45988.06600324074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45988.06600324074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45988.06600324074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45988.06600324074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45988.06600324074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45988.06600324074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45988.06600324074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45988.06600324074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45988.06600324074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45988.06600324074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45988.06600324074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45988.06600324074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45988.06600324074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45988.06600324074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45988.06600324074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45988.06600324074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45988.06600324074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45988.06600324074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45988.06600324074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45988.06600324074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45988.06600324074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45988.06600324074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45988.06600324074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45988.06600324074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45988.06600324074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45988.06600324074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45988.06600324074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45988.06600324074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45988.06600324074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45988.06600324074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45988.06600324074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45988.06600324074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45988.06600324074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45988.06600324074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45988.06600324074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45988.06600324074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45988.06600324074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45988.06600324074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45988.06600324074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45988.06600324074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45988.06600324074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45988.06600324074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45988.06600324074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45988.06600324074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45988.06600324074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45988.06600324074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45988.06600324074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45988.06600324074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45988.06600324074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45988.06600324074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45988.06600324074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45988.06600324074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45988.06600324074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45988.06600324074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45988.06600324074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45988.06600324074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45988.06600324074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45988.06600324074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45988.06600324074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45988.06600324074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45988.06600324074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45988.06600324074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45988.06600324074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45988.06600324074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45988.06600324074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45988.06600324074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45988.06600324074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45988.06600324074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45988.06600324074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45988.06600324074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45988.06600324074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45988.06600324074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45988.06600324074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45988.06600324074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45988.06600324074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45988.06600324074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45988.06600324074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45988.06600324074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45988.06600324074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45988.06600324074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45988.06600324074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45988.06600324074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45988.06600324074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45988.06600324074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45988.06600324074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45988.06600324074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45988.06600324074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45988.06600324074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45988.06600324074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45988.06600324074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45988.06600324074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45988.06600324074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45988.06600324074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45988.06600324074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45988.06600324074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45988.06600324074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45988.06600324074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45988.06600324074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45988.06600324074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45988.06600324074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45988.06600324074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45988.06600324074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45988.06600324074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45988.06600324074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45988.06600324074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45988.06600324074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45988.06600324074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45988.06600324074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45988.06600324074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45988.06600324074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45988.06600324074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45988.06600324074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45988.06600324074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45988.06600324074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45988.06600324074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45988.06600324074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45988.06600324074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45988.06600324074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45988.06600324074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45988.06600324074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45988.06600324074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45988.06600324074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45988.06600324074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45988.06600324074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45988.06600324074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45988.06600324074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45988.06600324074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45988.06600324074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45988.06600324074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45988.06600324074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45988.06600324074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45988.06600324074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45988.06600324074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45988.06600324074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45988.06600324074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45988.06600324074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45988.06600324074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45988.06600324074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45988.06600324074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45988.06600324074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45988.06600324074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45988.06600324074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45988.06600324074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45988.06600324074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45988.06600324074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45988.06600324074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45988.06600324074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45988.06600324074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45988.06600324074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45988.06600324074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45988.06600324074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45988.06600324074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45988.06600324074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45988.06600324074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45988.06600324074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45988.06600324074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45988.06600324074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45988.06600324074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45988.06600324074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45988.06600324074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45988.06600324074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45988.06600324074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45988.06600324074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45988.06600324074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45988.06600324074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45988.06600324074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45988.06600324074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45988.06600324074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45988.06600324074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45988.06600324074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45988.06600324074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45988.06600324074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45988.06600324074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45988.06600324074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45988.06600324074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45988.06600324074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45988.06600324074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45988.06600324074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45988.06600324074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45988.06600324074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45988.06600324074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45988.06600324074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45988.06600324074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45988.06600324074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45988.06600324074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45988.06600324074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45988.06600324074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45988.06600324074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45988.06600324074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45988.06600324074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45988.06600324074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45988.06600324074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45988.06600324074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45988.06600324074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45988.06600324074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45988.06600324074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45988.06600324074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45988.06600324074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45988.06600324074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45988.06600324074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45988.06600324074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45988.06600324074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45988.06600324074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45988.06600324074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45988.06600324074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45988.06600324074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45988.06600324074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45988.06600324074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45988.06600324074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45988.06600324074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45988.06600324074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45988.06600324074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45988.06600324074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45988.06600324074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45988.06600324074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45988.06600324074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45988.06600324074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45988.06600324074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45988.06600324074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45988.06600324074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45988.06600324074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45988.06600324074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45988.06600324074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45988.06600324074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45988.06600324074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45988.06600324074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45988.06600324074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45988.06600324074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45988.06600324074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45988.06600324074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45988.06600324074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45988.06600324074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45988.06600324074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45988.06600324074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45988.06600324074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45988.06600324074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45988.06600324074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45988.06600324074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45988.06600324074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45988.06600324074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45988.06600324074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45988.06600324074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45988.06600324074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45988.06600324074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45988.06600324074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45988.06600324074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45988.06600324074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45988.06600324074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45988.06600324074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45988.06600324074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45988.06600324074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45988.06600324074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45988.06600324074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45988.06600324074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45988.06600324074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45988.06600324074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45988.06600324074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45988.06600324074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45988.06600324074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45988.06600324074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45988.06600324074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45988.06600324074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45988.06600324074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45988.06600324074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45988.06600324074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45988.06600324074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45988.06600324074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45988.06600324074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45988.06600324074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45988.06600324074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45988.06600324074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45988.06600324074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45988.06600324074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45988.06600324074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45988.06600324074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45988.06600324074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45988.06600324074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45988.06600324074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45988.06600324074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45988.06600324074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45988.06600324074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45988.06600324074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45988.06600324074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45988.06600324074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45988.06600324074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45988.06600324074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45988.06600324074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45988.06600324074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45988.06600324074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45988.06600324074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45988.06600324074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45988.06600324074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45988.06600324074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45988.06600324074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45988.06600324074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45988.06600324074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45988.06600324074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45988.06600324074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45988.06600324074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45988.06600324074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45988.06600324074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45988.06600324074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45988.06600324074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45988.06600324074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45988.06600324074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45988.06600324074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45988.06600324074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45988.06600324074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45988.06600324074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45988.06600324074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45988.06600324074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45988.06600324074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45988.06600324074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45988.06600324074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45988.06600324074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45988.06600324074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45988.06600324074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45988.06600324074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45988.06600324074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45988.06600324074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45988.06600324074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45988.06600324074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45988.06600324074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45988.06600324074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45988.06600324074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45988.06600324074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45988.06600324074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45988.06600324074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45988.06600324074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45988.06600324074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45988.06600324074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45988.06600324074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45988.06600324074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45988.06600324074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45988.06600324074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45988.06600324074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45988.06600324074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45988.06600324074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45988.06600324074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45988.06600324074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45988.06600324074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45988.06600324074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45988.06600324074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45988.06600324074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45988.06600324074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45988.06600324074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45988.06600324074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45988.06600324074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45988.06600324074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45988.06600324074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45988.06600324074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45988.06600324074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45988.06600324074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45988.06600324074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45988.06600324074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45988.06600324074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45988.06600324074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45988.06600324074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45988.06600324074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45988.06600324074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45988.06600324074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45988.06600324074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45988.06600324074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45988.06600324074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45988.06600324074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45988.06600324074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45988.06600324074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45988.06600324074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45988.06600324074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45988.06600324074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45988.06600324074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45988.06600324074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45988.06600324074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45988.06600324074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45988.06600324074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45988.06600324074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45988.06600324074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45988.06600324074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45988.06600324074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45988.06600324074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45988.06600324074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45988.06600324074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45988.06600324074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45988.06600324074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45988.06600324074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45988.06600324074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45988.06600324074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45988.06600324074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45988.06600324074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45988.06600324074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45988.06600324074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45988.06600324074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45988.06600324074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45988.06600324074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45988.06600324074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45988.06600324074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45988.06600324074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45988.06600324074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45988.06600324074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45988.06600324074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45988.06600324074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45988.06600324074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45988.06600324074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45988.06600324074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45988.06600324074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45988.06600324074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45988.06600324074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45988.06600324074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45988.06600324074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45988.06600324074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45988.06600324074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45988.06600324074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45988.06600324074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45988.06600324074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45988.06600324074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45988.06600324074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45988.06600324074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45988.06600324074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45988.06600324074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45988.06600324074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45988.06600324074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45988.06600324074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45988.06600324074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45988.06600324074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45988.06600324074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45988.06600324074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45988.06600324074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45988.06600324074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45988.06600324074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45988.06600324074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45988.06600324074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45988.06600324074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45988.06600324074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45988.06600324074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45988.06600324074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45988.06600324074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45988.06600324074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45988.06600324074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45988.06600324074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45988.06600324074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45988.06600324074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45988.06600324074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45988.06600324074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45988.06600324074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45988.06600324074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45988.06600324074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45988.06600324074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45988.06600324074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45988.06600324074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45988.06600324074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45988.06600324074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45988.06600324074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45988.06600324074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45988.06600324074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45988.06600324074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45988.06600324074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45988.06600324074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45988.06600324074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45988.06600324074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45988.06600324074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45988.06600324074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45988.06600324074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45988.06600324074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45988.06600324074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45988.06600324074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45988.06600324074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45988.06600324074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45988.06600324074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45988.06600324074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45988.06600324074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45988.06600324074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45988.06600324074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45988.06600324074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45988.06600324074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45988.06600324074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45988.06600324074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45988.06600324074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45988.06600324074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45988.06600324074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45988.06600324074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45988.06600324074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45988.06600324074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45988.06600324074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45988.06600324074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45988.06600324074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45988.06600324074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45988.06600324074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45988.06600324074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45988.06600324074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45988.06600324074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45988.06600324074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284.58528564814333</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1" ca="1" si="0">IFERROR(NOW()-F3,"")</f>
        <v>7.641990740376059E-2</v>
      </c>
      <c r="H3" s="92">
        <v>45987.972557870373</v>
      </c>
      <c r="I3" s="92" t="str">
        <f>IFERROR(VLOOKUP(D3,DB!A:F,6,0),"")</f>
        <v>Generator-DG</v>
      </c>
      <c r="J3" s="92" t="str">
        <f>IFERROR(VLOOKUP(D3,DB!A:G,7,0),"")</f>
        <v>Vandalized</v>
      </c>
      <c r="K3" s="94" t="s">
        <v>39112</v>
      </c>
      <c r="L3" s="88" t="str">
        <f>IFERROR(VLOOKUP(D3,DB!A:I,9,0),"")</f>
        <v>Latis</v>
      </c>
    </row>
    <row r="4" spans="1:16" ht="15" customHeight="1">
      <c r="A4" s="110"/>
      <c r="B4" s="110" t="str">
        <f>IFERROR(VLOOKUP(D4,DB!A:K,11,0),"")</f>
        <v/>
      </c>
      <c r="C4" s="90"/>
      <c r="D4" s="88"/>
      <c r="E4" s="91"/>
      <c r="F4" s="92"/>
      <c r="G4" s="93">
        <f t="shared" ca="1" si="0"/>
        <v>45988.06600324074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45988.06600324074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45988.06600324074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45988.06600324074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45988.06600324074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45988.06600324074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45988.06600324074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45988.06600324074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45988.06600324074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45988.06600324074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45988.06600324074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45988.06600324074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45988.06600324074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45988.06600324074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45988.06600324074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45988.06600324074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45988.06600324074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45988.06600324074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45988.06600324074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45988.06600324074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45988.06600324074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45988.06600324074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45988.06600324074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45988.06600324074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45988.06600324074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45988.06600324074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45988.06600324074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45988.06600324074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45988.06600324074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45988.06600324074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45988.06600324074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45988.06600324074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45988.06600324074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45988.06600324074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45988.06600324074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45988.06600324074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45988.06600324074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45988.06600324074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45988.06600324074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45988.06600324074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45988.06600324074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45988.06600324074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45988.06600324074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45988.06600324074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45988.06600324074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45988.06600324074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45988.06600324074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45988.06600324074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45988.06600324074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45988.06600324074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45988.06600324074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45988.06600324074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45988.06600324074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45988.06600324074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45988.06600324074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45988.06600324074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45988.06600324074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45988.06600324074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45988.06600324074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45988.06600324074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45988.06600324074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45988.06600324074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45988.06600324074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45988.06600324074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45988.06600324074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45988.06600324074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45988.06600324074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45988.06600324074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45988.06600324074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45988.06600324074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45988.06600324074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45988.06600324074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45988.06600324074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45988.06600324074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45988.06600324074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45988.06600324074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45988.06600324074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45988.06600324074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45988.06600324074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45988.06600324074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45988.06600324074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45988.06600324074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45988.06600324074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45988.06600324074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45988.06600324074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45988.06600324074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45988.06600324074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45988.06600324074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45988.06600324074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45988.06600324074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45988.06600324074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45988.06600324074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45988.06600324074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45988.06600324074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45988.06600324074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45988.06600324074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45988.06600324074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45988.06600324074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45988.06600324074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45988.06600324074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45988.06600324074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45988.06600324074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45988.06600324074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45988.06600324074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45988.06600324074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45988.06600324074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45988.06600324074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45988.06600324074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45988.06600324074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45988.06600324074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45988.06600324074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45988.06600324074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45988.06600324074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45988.06600324074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45988.06600324074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45988.06600324074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45988.06600324074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45988.06600324074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45988.06600324074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45988.06600324074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45988.06600324074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45988.06600324074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45988.06600324074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45988.06600324074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45988.06600324074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45988.06600324074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45988.06600324074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45988.06600324074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45988.06600324074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45988.06600324074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45988.06600324074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45988.06600324074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45988.06600324074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45988.06600324074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45988.06600324074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45988.06600324074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45988.06600324074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45988.06600324074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45988.06600324074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45988.06600324074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45988.06600324074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45988.06600324074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45988.06600324074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45988.06600324074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45988.06600324074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45988.06600324074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45988.06600324074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45988.06600324074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45988.06600324074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45988.06600324074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45988.06600324074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45988.06600324074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45988.06600324074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45988.06600324074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45988.06600324074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45988.06600324074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45988.06600324074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45988.06600324074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45988.06600324074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45988.06600324074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45988.06600324074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45988.06600324074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45988.06600324074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45988.06600324074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45988.06600324074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45988.06600324074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45988.06600324074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45988.06600324074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45988.06600324074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45988.06600324074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45988.06600324074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45988.06600324074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45988.06600324074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45988.06600324074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45988.06600324074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45988.06600324074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45988.06600324074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45988.06600324074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45988.06600324074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45988.06600324074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45988.06600324074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45988.06600324074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45988.06600324074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45988.06600324074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45988.06600324074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45988.06600324074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45988.06600324074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45988.06600324074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45988.06600324074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45988.06600324074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45988.06600324074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45988.06600324074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45988.06600324074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45988.06600324074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45988.06600324074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45988.06600324074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45988.06600324074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45988.06600324074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45988.06600324074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45988.06600324074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45988.06600324074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45988.06600324074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45988.06600324074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45988.06600324074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45988.06600324074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45988.06600324074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45988.06600324074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45988.06600324074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45988.06600324074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45988.06600324074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45988.06600324074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45988.06600324074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45988.06600324074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45988.06600324074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45988.06600324074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45988.06600324074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45988.06600324074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45988.06600324074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45988.06600324074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45988.06600324074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45988.06600324074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45988.06600324074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45988.06600324074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45988.06600324074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45988.06600324074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45988.06600324074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45988.06600324074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45988.06600324074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45988.06600324074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45988.06600324074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45988.06600324074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45988.06600324074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45988.06600324074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45988.06600324074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45988.06600324074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45988.06600324074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45988.06600324074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45988.06600324074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45988.06600324074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45988.06600324074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45988.06600324074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45988.06600324074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45988.06600324074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45988.06600324074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45988.06600324074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45988.06600324074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45988.06600324074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45988.06600324074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45988.06600324074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45988.06600324074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45988.06600324074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45988.06600324074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45988.06600324074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45988.06600324074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45988.06600324074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45988.06600324074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45988.06600324074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45988.06600324074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45988.06600324074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45988.06600324074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45988.06600324074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45988.06600324074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45988.06600324074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45988.06600324074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45988.06600324074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45988.06600324074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45988.06600324074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45988.06600324074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45988.06600324074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45988.06600324074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45988.06600324074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45988.06600324074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45988.06600324074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45988.06600324074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45988.06600324074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45988.06600324074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45988.06600324074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45988.06600324074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45988.06600324074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45988.06600324074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45988.06600324074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45988.06600324074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45988.06600324074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45988.06600324074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45988.06600324074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45988.06600324074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45988.06600324074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45988.06600324074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45988.06600324074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45988.06600324074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45988.06600324074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45988.06600324074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45988.06600324074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45988.06600324074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45988.06600324074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45988.06600324074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45988.06600324074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45988.06600324074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45988.06600324074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45988.06600324074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45988.06600324074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45988.06600324074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45988.06600324074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45988.06600324074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45988.06600324074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45988.06600324074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45988.06600324074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45988.06600324074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45988.06600324074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45988.06600324074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45988.06600324074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45988.06600324074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45988.06600324074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45988.06600324074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45988.06600324074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45988.06600324074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45988.06600324074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45988.06600324074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45988.06600324074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45988.06600324074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45988.06600324074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45988.06600324074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45988.06600324074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45988.06600324074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45988.06600324074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45988.06600324074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45988.06600324074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45988.06600324074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45988.06600324074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45988.06600324074</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96.233943055551208</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61.877125925922883</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39.404892129627115</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6.6927046296259505</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t="shared" ref="G6:G39" ca="1" si="2">IFERROR(NOW()-F6,"")</f>
        <v>45988.066003125001</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45988.066003125001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45988.066003125001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45988.066003125001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45988.066003125001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45988.066003125001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7"/>
      <c r="E12" s="37"/>
      <c r="F12" s="38"/>
      <c r="G12" s="144">
        <f t="shared" ca="1" si="2"/>
        <v>45988.066003125001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45988.066003125001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45988.066003125001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45988.066003125001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45988.066003125001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45988.066003125001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45988.066003125001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45988.066003125001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45988.066003125001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45988.066003125001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45988.066003125001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45988.066003125001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45988.066003125001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45988.066003125001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45988.066003125001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45988.066003125001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45988.066003125001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45988.066003125001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45988.066003125001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45988.066003125001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45988.066003125001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45988.066003125001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45988.066003125001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45988.066003125001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45988.066003125001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45988.066003125001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45988.066003125001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45988.066003125001</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s="146"/>
      <c r="G2" s="72">
        <f ca="1">IFERROR(NOW()-F2,"-")</f>
        <v>45988.066003125001</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45988.066003125001</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45988.066003125001</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45988.066003125001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45988.06600324074</v>
      </c>
      <c r="H6" s="126"/>
      <c r="I6" s="124" t="str">
        <f>IFERROR(VLOOKUP(D6,DB!A:F,6,0),"")</f>
        <v/>
      </c>
      <c r="J6" s="124" t="str">
        <f>IFERROR(VLOOKUP(D6,DB!A:G,7,0),"")</f>
        <v/>
      </c>
      <c r="K6" s="127" t="s">
        <v>39121</v>
      </c>
      <c r="L6" s="128" t="str">
        <f>IFERROR(VLOOKUP(D6,DB!A:I,9,0),"")</f>
        <v/>
      </c>
    </row>
    <row r="7" spans="1:16382" ht="31.5" customHeight="1">
      <c r="A7" s="123"/>
      <c r="B7" s="124" t="str">
        <f>IFERROR(VLOOKUP(D7,DB!A:K,11,0),"")</f>
        <v/>
      </c>
      <c r="C7" s="125"/>
      <c r="D7" s="124"/>
      <c r="E7" s="106"/>
      <c r="F7" s="126"/>
      <c r="G7" s="72">
        <f ca="1">IFERROR(NOW()-F7,"-")</f>
        <v>45988.06600324074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45988.06600324074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45988.06600324074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45988.06600324074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45988.06600324074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45988.06600324074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45988.06600324074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45988.06600324074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45988.06600324074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45988.06600324074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45988.06600324074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45988.06600324074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45988.06600324074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45988.06600324074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45988.06600324074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45988.06600324074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45988.06600324074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45988.06600324074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45988.06600324074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45988.06600324074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45988.06600324074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45988.06600324074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45988.06600324074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45988.06600324074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45988.06600324074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45988.06600324074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45988.066003125001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45988.06600324074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45988.06600324074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45988.06600324074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45988.06600324074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45988.06600324074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45988.06600324074</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2025-11-26T22:37:03Z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