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98" documentId="120_S{2AC9BD13-BADA-5192-A53E-5A8FF88502F6}" xr6:coauthVersionLast="47" xr6:coauthVersionMax="47" xr10:uidLastSave="{748D9148-00DE-425C-8CFB-8B713046EE37}"/>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<sst xmlns="http://schemas.openxmlformats.org/spreadsheetml/2006/main" count="180296" uniqueCount="39132">
  <si>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</si>
  <si>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</si>
  <si>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</si>
  <si>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</si>
  <si>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</si>
  <si>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</si>
  <si>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</si>
  <si>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</si>
  <si>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</si>
  <si>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</si>
  <si>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</si>
  <si>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</si>
  <si>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</si>
  <si>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</si>
  <si>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</si>
  <si>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</si>
  <si>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</si>
  <si>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</si>
  <si>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</si>
  <si>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</si>
  <si>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</si>
  <si>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</si>
  <si>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</si>
  <si>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</si>
  <si>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</si>
  <si>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</si>
  <si>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</si>
  <si>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</si>
  <si>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</si>
  <si>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</si>
  <si>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</si>
  <si>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</si>
  <si>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</si>
  <si>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</si>
  <si>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</si>
  <si>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</si>
  <si>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</si>
  <si>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</si>
  <si>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</si>
  <si>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</si>
  <si>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</si>
  <si>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</si>
  <si>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</si>
  <si>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</si>
  <si>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</si>
  <si>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</si>
  <si>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</si>
  <si>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</si>
  <si>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</si>
  <si>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</si>
  <si>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</si>
  <si>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</si>
  <si>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</si>
  <si>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</si>
  <si>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</si>
  <si>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</si>
  <si>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</si>
  <si>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</si>
  <si>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</si>
  <si>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</si>
  <si>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</si>
  <si>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</si>
  <si>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</si>
  <si>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</si>
  <si>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</si>
  <si>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</si>
  <si>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</si>
  <si>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</si>
  <si>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</si>
  <si>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</si>
  <si>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</si>
  <si>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</si>
  <si>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</si>
  <si>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</si>
  <si>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</si>
  <si>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</si>
  <si>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</si>
  <si>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</si>
  <si>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</si>
  <si>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</si>
  <si>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</si>
  <si>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</si>
  <si>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</si>
  <si>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</si>
  <si>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</si>
  <si>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</si>
  <si>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</si>
  <si>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</si>
  <si>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</si>
  <si>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</si>
  <si>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</si>
  <si>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</si>
  <si>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</si>
  <si>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</si>
  <si>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</si>
  <si>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</si>
  <si>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</si>
  <si>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</si>
  <si>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</si>
  <si>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</si>
  <si>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</si>
  <si>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</si>
  <si>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</si>
  <si>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</si>
  <si>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</si>
  <si>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</si>
  <si>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</si>
  <si>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</si>
  <si>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</si>
  <si>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</si>
  <si>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</si>
  <si>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</si>
  <si>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</si>
  <si>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</si>
  <si>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</si>
  <si>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</si>
  <si>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</si>
  <si>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</si>
  <si>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</si>
  <si>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</si>
  <si>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</si>
  <si>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</si>
  <si>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</si>
  <si>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</si>
  <si>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</si>
  <si>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</si>
  <si>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</si>
  <si>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</si>
  <si>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</si>
  <si>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</si>
  <si>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</si>
  <si>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</si>
  <si>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</si>
  <si>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</si>
  <si>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</si>
  <si>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</si>
  <si>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</si>
  <si>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</si>
  <si>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</si>
  <si>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</si>
  <si>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</si>
  <si>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</si>
  <si>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</si>
  <si>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</si>
  <si>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</si>
  <si>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</si>
  <si>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</si>
  <si>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</si>
  <si>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</si>
  <si>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</si>
  <si>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</si>
  <si>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</si>
  <si>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</si>
  <si>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</si>
  <si>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</si>
  <si>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</si>
  <si>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</si>
  <si>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</si>
  <si>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</si>
  <si>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</si>
  <si>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</si>
  <si>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</si>
  <si>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</si>
  <si>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</si>
  <si>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</si>
  <si>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</si>
  <si>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</si>
  <si>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</si>
  <si>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</si>
  <si>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</si>
  <si>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</si>
  <si>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</si>
  <si>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</si>
  <si>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</si>
  <si>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</si>
  <si>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</si>
  <si>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</si>
  <si>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</si>
  <si>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</si>
  <si>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</si>
  <si>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</si>
  <si>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</si>
  <si>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</si>
  <si>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</si>
  <si>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</si>
  <si>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</si>
  <si>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</si>
  <si>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</si>
  <si>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</si>
  <si>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</si>
  <si>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</si>
  <si>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</si>
  <si>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</si>
  <si>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</si>
  <si>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</si>
  <si>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</si>
  <si>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</si>
  <si>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</si>
  <si>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</si>
  <si>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</si>
  <si>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</si>
  <si>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</si>
  <si>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</si>
  <si>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</si>
  <si>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</si>
  <si>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</si>
  <si>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</si>
  <si>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</si>
  <si>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</si>
  <si>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</si>
  <si>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</si>
  <si>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</si>
  <si>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</si>
  <si>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</si>
  <si>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</si>
  <si>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</si>
  <si>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</si>
  <si>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</si>
  <si>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</si>
  <si>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</si>
  <si>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</si>
  <si>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</si>
  <si>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</si>
  <si>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</si>
  <si>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</si>
  <si>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</si>
  <si>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</si>
  <si>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</si>
  <si>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</si>
  <si>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</si>
  <si>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</si>
  <si>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</si>
  <si>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</si>
  <si>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</si>
  <si>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</si>
  <si>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</si>
  <si>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</si>
  <si>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</si>
  <si>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</si>
  <si>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</si>
  <si>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</si>
  <si>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</si>
  <si>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</si>
  <si>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</si>
  <si>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</si>
  <si>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</si>
  <si>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</si>
  <si>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</si>
  <si>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</si>
  <si>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</si>
  <si>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</si>
  <si>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</si>
  <si>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</si>
  <si>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</si>
  <si>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</si>
  <si>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</si>
  <si>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</si>
  <si>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</si>
  <si>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</si>
  <si>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</si>
  <si>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</si>
  <si>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</si>
  <si>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</si>
  <si>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</si>
  <si>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</si>
  <si>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</si>
  <si>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</si>
  <si>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</si>
  <si>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</si>
  <si>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</si>
  <si>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</si>
  <si>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</si>
  <si>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</si>
  <si>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</si>
  <si>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</si>
  <si>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</si>
  <si>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</si>
  <si>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</si>
  <si>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</si>
  <si>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</si>
  <si>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</si>
  <si>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</si>
  <si>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</si>
  <si>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</si>
  <si>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</si>
  <si>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</si>
  <si>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</si>
  <si>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</si>
  <si>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</si>
  <si>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</si>
  <si>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</si>
  <si>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</si>
  <si>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</si>
  <si>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</si>
  <si>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</si>
  <si>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</si>
  <si>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</si>
  <si>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</si>
  <si>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</si>
  <si>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</si>
  <si>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</si>
  <si>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</si>
  <si>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</si>
  <si>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</si>
  <si>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</si>
  <si>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</si>
  <si>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</si>
  <si>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</si>
  <si>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</si>
  <si>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</si>
  <si>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</si>
  <si>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</si>
  <si>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</si>
  <si>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</si>
  <si>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</si>
  <si>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</si>
  <si>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</si>
  <si>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</si>
  <si>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</si>
  <si>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</si>
  <si>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</si>
  <si>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</si>
  <si>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</si>
  <si>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</si>
  <si>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</si>
  <si>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</si>
  <si>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</si>
  <si>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</si>
  <si>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</si>
  <si>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</si>
  <si>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</si>
  <si>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</si>
  <si>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</si>
  <si>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</si>
  <si>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</si>
  <si>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</si>
  <si>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</si>
  <si>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</si>
  <si>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</si>
  <si>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</si>
  <si>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</si>
  <si>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</si>
  <si>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</si>
  <si>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</si>
  <si>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</si>
  <si>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</si>
  <si>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</si>
  <si>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</si>
  <si>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</si>
  <si>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</si>
  <si>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</si>
  <si>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</si>
  <si>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</si>
  <si>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</si>
  <si>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</si>
  <si>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</si>
  <si>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</si>
  <si>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</si>
  <si>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</si>
  <si>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</si>
  <si>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</si>
  <si>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</si>
  <si>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</si>
  <si>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</si>
  <si>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</si>
  <si>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</si>
  <si>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</si>
  <si>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</si>
  <si>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</si>
  <si>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</si>
  <si>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</si>
  <si>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</si>
  <si>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</si>
  <si>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</si>
  <si>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</si>
  <si>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</si>
  <si>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</si>
  <si>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</si>
  <si>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</si>
  <si>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</si>
  <si>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</si>
  <si>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</si>
  <si>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</si>
  <si>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</si>
  <si>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</si>
  <si>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</si>
  <si>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</si>
  <si>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</si>
  <si>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</si>
  <si>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</si>
  <si>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</si>
  <si>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</si>
  <si>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</si>
  <si>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</si>
  <si>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</si>
  <si>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</si>
  <si>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</si>
  <si>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</si>
  <si>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</si>
  <si>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</si>
  <si>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</si>
  <si>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</si>
  <si>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</si>
  <si>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</si>
  <si>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</si>
  <si>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</si>
  <si>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</si>
  <si>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</si>
  <si>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</si>
  <si>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</si>
  <si>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</si>
  <si>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</si>
  <si>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</si>
  <si>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</si>
  <si>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</si>
  <si>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</si>
  <si>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</si>
  <si>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</si>
  <si>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</si>
  <si>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</si>
  <si>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</si>
  <si>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</si>
  <si>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</si>
  <si>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</si>
  <si>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</si>
  <si>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</si>
  <si>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</si>
  <si>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</si>
  <si>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</si>
  <si>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</si>
  <si>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</si>
  <si>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</si>
  <si>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</si>
  <si>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</si>
  <si>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</si>
  <si>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</si>
  <si>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</si>
  <si>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</si>
  <si>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</si>
  <si>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</si>
  <si>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</si>
  <si>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</si>
  <si>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</si>
  <si>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</si>
  <si>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</si>
  <si>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</si>
  <si>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</si>
  <si>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</si>
  <si>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</si>
  <si>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</si>
  <si>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</si>
  <si>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</si>
  <si>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</si>
  <si>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</si>
  <si>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</si>
  <si>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</si>
  <si>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</si>
  <si>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</si>
  <si>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</si>
  <si>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</si>
  <si>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</si>
  <si>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</si>
  <si>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</si>
  <si>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</si>
  <si>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</si>
  <si>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</si>
  <si>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</si>
  <si>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</si>
  <si>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</si>
  <si>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</si>
  <si>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</si>
  <si>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</si>
  <si>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</si>
  <si>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</si>
  <si>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</si>
  <si>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</si>
  <si>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</si>
  <si>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</si>
  <si>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</si>
  <si>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</si>
  <si>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</si>
  <si>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</si>
  <si>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</si>
  <si>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</si>
  <si>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</si>
  <si>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</si>
  <si>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</si>
  <si>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</si>
  <si>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</si>
  <si>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</si>
  <si>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</si>
  <si>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</si>
  <si>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</si>
  <si>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</si>
  <si>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</si>
  <si>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</si>
  <si>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</si>
  <si>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</si>
  <si>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</si>
  <si>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</si>
  <si>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</si>
  <si>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</si>
  <si>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</si>
  <si>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</si>
  <si>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</si>
  <si>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</si>
  <si>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</si>
  <si>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</si>
  <si>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</si>
  <si>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</si>
  <si>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</si>
  <si>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</si>
  <si>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</si>
  <si>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</si>
  <si>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</si>
  <si>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</si>
  <si>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</si>
  <si>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</si>
  <si>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</si>
  <si>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</si>
  <si>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</si>
  <si>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</si>
  <si>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</si>
  <si>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</si>
  <si>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</si>
  <si>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</si>
  <si>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</si>
  <si>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</si>
  <si>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</si>
  <si>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</si>
  <si>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</si>
  <si>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</si>
  <si>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</si>
  <si>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</si>
  <si>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</si>
  <si>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</si>
  <si>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</si>
  <si>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</si>
  <si>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</si>
  <si>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</si>
  <si>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</si>
  <si>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</si>
  <si>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</si>
  <si>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</si>
  <si>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</si>
  <si>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</si>
  <si>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</si>
  <si>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</si>
  <si>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</si>
  <si>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</si>
  <si>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</si>
  <si>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</si>
  <si>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</si>
  <si>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</si>
  <si>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</si>
  <si>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</si>
  <si>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</si>
  <si>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</si>
  <si>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</si>
  <si>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</si>
  <si>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</si>
  <si>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</si>
  <si>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</si>
  <si>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</si>
  <si>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</si>
  <si>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</si>
  <si>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</si>
  <si>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</si>
  <si>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</si>
  <si>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</si>
  <si>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</si>
  <si>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</si>
  <si>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</si>
  <si>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</si>
  <si>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</si>
  <si>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</si>
  <si>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</si>
  <si>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</si>
  <si>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</si>
  <si>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</si>
  <si>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</si>
  <si>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</si>
  <si>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</si>
  <si>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</si>
  <si>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</si>
  <si>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</si>
  <si>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</si>
  <si>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</si>
  <si>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</si>
  <si>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</si>
  <si>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</si>
  <si>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</si>
  <si>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</si>
  <si>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</si>
  <si>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</si>
  <si>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</si>
  <si>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</si>
  <si>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</si>
  <si>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</si>
  <si>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</si>
  <si>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</si>
  <si>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</si>
  <si>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</si>
  <si>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</si>
  <si>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</si>
  <si>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</si>
  <si>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</si>
  <si>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</si>
  <si>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</si>
  <si>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</si>
  <si>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</si>
  <si>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</si>
  <si>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</si>
  <si>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</si>
  <si>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</si>
  <si>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</si>
  <si>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</si>
  <si>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</si>
  <si>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</si>
  <si>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</si>
  <si>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</si>
  <si>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</si>
  <si>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</si>
  <si>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</si>
  <si>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</si>
  <si>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</si>
  <si>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</si>
  <si>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</si>
  <si>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</si>
  <si>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</si>
  <si>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</si>
  <si>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</si>
  <si>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</si>
  <si>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</si>
  <si>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</si>
  <si>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</si>
  <si>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</si>
  <si>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</si>
  <si>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</si>
  <si>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</si>
  <si>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</si>
  <si>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</si>
  <si>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</si>
  <si>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</si>
  <si>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</si>
  <si>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</si>
  <si>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</si>
  <si>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</si>
  <si>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</si>
  <si>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</si>
  <si>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</si>
  <si>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</si>
  <si>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</si>
  <si>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</si>
  <si>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</si>
  <si>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</si>
  <si>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</si>
  <si>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</si>
  <si>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</si>
  <si>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</si>
  <si>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</si>
  <si>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</si>
  <si>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</si>
  <si>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</si>
  <si>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</si>
  <si>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</si>
  <si>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</si>
  <si>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</si>
  <si>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</si>
  <si>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</si>
  <si>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</si>
  <si>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</si>
  <si>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</si>
  <si>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</si>
  <si>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</si>
  <si>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</si>
  <si>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</si>
  <si>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</si>
  <si>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</si>
  <si>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</si>
  <si>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</si>
  <si>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</si>
  <si>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</si>
  <si>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</si>
  <si>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</si>
  <si>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</si>
  <si>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</si>
  <si>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</si>
  <si>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</si>
  <si>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</si>
  <si>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</si>
  <si>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</si>
  <si>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</si>
  <si>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</si>
  <si>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</si>
  <si>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</si>
  <si>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</si>
  <si>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</si>
  <si>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</si>
  <si>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</si>
  <si>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</si>
  <si>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</si>
  <si>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</si>
  <si>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</si>
  <si>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</si>
  <si>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</si>
  <si>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</si>
  <si>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</si>
  <si>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</si>
  <si>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</si>
  <si>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</si>
  <si>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</si>
  <si>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</si>
  <si>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</si>
  <si>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</si>
  <si>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</si>
  <si>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</si>
  <si>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</si>
  <si>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</si>
  <si>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</si>
  <si>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</si>
  <si>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</si>
  <si>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</si>
  <si>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</si>
  <si>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</si>
  <si>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</si>
  <si>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</si>
  <si>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</si>
  <si>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</si>
  <si>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</si>
  <si>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</si>
  <si>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</si>
  <si>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</si>
  <si>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</si>
  <si>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</si>
  <si>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</si>
  <si>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</si>
  <si>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</si>
  <si>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</si>
  <si>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</si>
  <si>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</si>
  <si>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</si>
  <si>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</si>
  <si>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</si>
  <si>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</si>
  <si>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</si>
  <si>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</si>
  <si>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</si>
  <si>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</si>
  <si>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</si>
  <si>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</si>
  <si>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</si>
  <si>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</si>
  <si>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</si>
  <si>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</si>
  <si>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</si>
  <si>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</si>
  <si>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</si>
  <si>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</si>
  <si>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</si>
  <si>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</si>
  <si>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</si>
  <si>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</si>
  <si>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</si>
  <si>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</si>
  <si>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</si>
  <si>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</si>
  <si>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</si>
  <si>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</si>
  <si>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</si>
  <si>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</si>
  <si>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</si>
  <si>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</si>
  <si>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</si>
  <si>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</si>
  <si>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</si>
  <si>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</si>
  <si>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</si>
  <si>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</si>
  <si>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</si>
  <si>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</si>
  <si>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</si>
  <si>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</si>
  <si>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</si>
  <si>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</si>
  <si>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</si>
  <si>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</si>
  <si>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</si>
  <si>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</si>
  <si>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</si>
  <si>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</si>
  <si>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</si>
  <si>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</si>
  <si>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</si>
  <si>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</si>
  <si>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</si>
  <si>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</si>
  <si>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</si>
  <si>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</si>
  <si>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</si>
  <si>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</si>
  <si>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</si>
  <si>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</si>
  <si>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</si>
  <si>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</si>
  <si>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</si>
  <si>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</si>
  <si>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</si>
  <si>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</si>
  <si>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</si>
  <si>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</si>
  <si>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</si>
  <si>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</si>
  <si>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</si>
  <si>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</si>
  <si>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</si>
  <si>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</si>
  <si>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</si>
  <si>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</si>
  <si>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</si>
  <si>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</si>
  <si>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</si>
  <si>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</si>
  <si>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</si>
  <si>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</si>
  <si>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</si>
  <si>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</si>
  <si>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</si>
  <si>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</si>
  <si>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</si>
  <si>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</si>
  <si>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</si>
  <si>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</si>
  <si>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</si>
  <si>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</si>
  <si>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</si>
  <si>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</si>
  <si>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</si>
  <si>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</si>
  <si>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</si>
  <si>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</si>
  <si>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</si>
  <si>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</si>
  <si>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</si>
  <si>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</si>
  <si>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</si>
  <si>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</si>
  <si>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</si>
  <si>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</si>
  <si>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</si>
  <si>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</si>
  <si>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</si>
  <si>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</si>
  <si>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</si>
  <si>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</si>
  <si>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</si>
  <si>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</si>
  <si>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</si>
  <si>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</si>
  <si>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</si>
  <si>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</si>
  <si>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</si>
  <si>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</si>
  <si>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</si>
  <si>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</si>
  <si>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</si>
  <si>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</si>
  <si>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</si>
  <si>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</si>
  <si>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</si>
  <si>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</si>
  <si>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</si>
  <si>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</si>
  <si>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</si>
  <si>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</si>
  <si>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</si>
  <si>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</si>
  <si>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</si>
  <si>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</si>
  <si>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</si>
  <si>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</si>
  <si>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</si>
  <si>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</si>
  <si>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</si>
  <si>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</si>
  <si>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</si>
  <si>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</si>
  <si>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</si>
  <si>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</si>
  <si>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</si>
  <si>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</si>
  <si>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</si>
  <si>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</si>
  <si>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</si>
  <si>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</si>
  <si>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</si>
  <si>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</si>
  <si>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</si>
  <si>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</si>
  <si>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</si>
  <si>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</si>
  <si>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</si>
  <si>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</si>
  <si>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</si>
  <si>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</si>
  <si>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</si>
  <si>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</si>
  <si>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</si>
  <si>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</si>
  <si>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</si>
  <si>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</si>
  <si>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</si>
  <si>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</si>
  <si>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</si>
  <si>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</si>
  <si>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</si>
  <si>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</si>
  <si>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</si>
  <si>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</si>
  <si>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</si>
  <si>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</si>
  <si>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</si>
  <si>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</si>
  <si>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</si>
  <si>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</si>
  <si>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</si>
  <si>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</si>
  <si>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</si>
  <si>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</si>
  <si>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</si>
  <si>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</si>
  <si>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</si>
  <si>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</si>
  <si>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</si>
  <si>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</si>
  <si>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</si>
  <si>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</si>
  <si>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</si>
  <si>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</si>
  <si>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</si>
  <si>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</si>
  <si>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</si>
  <si>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</si>
  <si>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</si>
  <si>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</si>
  <si>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</si>
  <si>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</si>
  <si>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</si>
  <si>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</si>
  <si>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</si>
  <si>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</si>
  <si>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</si>
  <si>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</si>
  <si>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</si>
  <si>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</si>
  <si>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</si>
  <si>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</si>
  <si>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</si>
  <si>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</si>
  <si>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</si>
  <si>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</si>
  <si>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</si>
  <si>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</si>
  <si>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</si>
  <si>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</si>
  <si>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</si>
  <si>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</si>
  <si>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</si>
  <si>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</si>
  <si>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</si>
  <si>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</si>
  <si>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</si>
  <si>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</si>
  <si>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</si>
  <si>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</si>
  <si>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</si>
  <si>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</si>
  <si>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</si>
  <si>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</si>
  <si>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</si>
  <si>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</si>
  <si>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</si>
  <si>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</si>
  <si>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</si>
  <si>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</si>
  <si>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</si>
  <si>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</si>
  <si>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</si>
  <si>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</si>
  <si>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</si>
  <si>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</si>
  <si>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</si>
  <si>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</si>
  <si>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</si>
  <si>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</si>
  <si>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</si>
  <si>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</si>
  <si>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</si>
  <si>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</si>
  <si>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</si>
  <si>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</si>
  <si>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</si>
  <si>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</si>
  <si>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</si>
  <si>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</si>
  <si>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</si>
  <si>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</si>
  <si>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</si>
  <si>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</si>
  <si>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</si>
  <si>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</si>
  <si>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</si>
  <si>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</si>
  <si>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</si>
  <si>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</si>
  <si>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</si>
  <si>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</si>
  <si>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</si>
  <si>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</si>
  <si>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</si>
  <si>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</si>
  <si>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</si>
  <si>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</si>
  <si>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</si>
  <si>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</si>
  <si>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</si>
  <si>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</si>
  <si>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</si>
  <si>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</si>
  <si>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</si>
  <si>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</si>
  <si>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</si>
  <si>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</si>
  <si>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</si>
  <si>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</si>
  <si>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</si>
  <si>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</si>
  <si>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</si>
  <si>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</si>
  <si>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</si>
  <si>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</si>
  <si>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</si>
  <si>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</si>
  <si>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</si>
  <si>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</si>
  <si>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</si>
  <si>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</si>
  <si>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</si>
  <si>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</si>
  <si>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</si>
  <si>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</si>
  <si>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</si>
  <si>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</si>
  <si>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</si>
  <si>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</si>
  <si>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</si>
  <si>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</si>
  <si>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</si>
  <si>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</si>
  <si>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</si>
  <si>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</si>
  <si>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</si>
  <si>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</si>
  <si>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</si>
  <si>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</si>
  <si>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</si>
  <si>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</si>
  <si>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</si>
  <si>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</si>
  <si>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</si>
  <si>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</si>
  <si>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</si>
  <si>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</si>
  <si>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</si>
  <si>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</si>
  <si>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</si>
  <si>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</si>
  <si>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</si>
  <si>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</si>
  <si>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</si>
  <si>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</si>
  <si>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</si>
  <si>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</si>
  <si>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</si>
  <si>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</si>
  <si>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</si>
  <si>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</si>
  <si>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</si>
  <si>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</si>
  <si>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</si>
  <si>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</si>
  <si>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</si>
  <si>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</si>
  <si>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</si>
  <si>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</si>
  <si>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</si>
  <si>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</si>
  <si>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</si>
  <si>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</si>
  <si>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</si>
  <si>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</si>
  <si>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</si>
  <si>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</si>
  <si>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</si>
  <si>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</si>
  <si>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</si>
  <si>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</si>
  <si>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</si>
  <si>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</si>
  <si>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</si>
  <si>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</si>
  <si>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</si>
  <si>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</si>
  <si>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</si>
  <si>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</si>
  <si>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</si>
  <si>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</si>
  <si>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</si>
  <si>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</si>
  <si>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</si>
  <si>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</si>
  <si>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</si>
  <si>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</si>
  <si>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</si>
  <si>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</si>
  <si>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</si>
  <si>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</si>
  <si>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</si>
  <si>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</si>
  <si>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</si>
  <si>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</si>
  <si>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</si>
  <si>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</si>
  <si>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</si>
  <si>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</si>
  <si>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</si>
  <si>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</si>
  <si>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</si>
  <si>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</si>
  <si>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</si>
  <si>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</si>
  <si>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</si>
  <si>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</si>
  <si>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</si>
  <si>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</si>
  <si>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</si>
  <si>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</si>
  <si>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</si>
  <si>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</si>
  <si>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</si>
  <si>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</si>
  <si>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</si>
  <si>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</si>
  <si>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</si>
  <si>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</si>
  <si>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</si>
  <si>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</si>
  <si>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</si>
  <si>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</si>
  <si>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</si>
  <si>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</si>
  <si>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</si>
  <si>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</si>
  <si>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</si>
  <si>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</si>
  <si>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</si>
  <si>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</si>
  <si>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</si>
  <si>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</si>
  <si>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</si>
  <si>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</si>
  <si>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</si>
  <si>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</si>
  <si>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</si>
  <si>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</si>
  <si>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</si>
  <si>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</si>
  <si>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</si>
  <si>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</si>
  <si>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</si>
  <si>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</si>
  <si>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</si>
  <si>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</si>
  <si>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</si>
  <si>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</si>
  <si>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</si>
  <si>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</si>
  <si>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</si>
  <si>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</si>
  <si>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</si>
  <si>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</si>
  <si>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</si>
  <si>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</si>
  <si>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</si>
  <si>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</si>
  <si>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</si>
  <si>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</si>
  <si>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</si>
  <si>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</si>
  <si>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</si>
  <si>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</si>
  <si>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</si>
  <si>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</si>
  <si>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</si>
  <si>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</si>
  <si>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</si>
  <si>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</si>
  <si>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</si>
  <si>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</si>
  <si>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</si>
  <si>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</si>
  <si>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</si>
  <si>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</si>
  <si>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</si>
  <si>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</si>
  <si>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</si>
  <si>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</si>
  <si>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</si>
  <si>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</si>
  <si>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</si>
  <si>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</si>
  <si>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</si>
  <si>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</si>
  <si>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</si>
  <si>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</si>
  <si>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</si>
  <si>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</si>
  <si>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</si>
  <si>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</si>
  <si>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</si>
  <si>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</si>
  <si>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</si>
  <si>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</si>
  <si>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</si>
  <si>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</si>
  <si>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</si>
  <si>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</si>
  <si>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</si>
  <si>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</si>
  <si>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</si>
  <si>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</si>
  <si>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</si>
  <si>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</si>
  <si>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</si>
  <si>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</si>
  <si>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</si>
  <si>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</si>
  <si>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</si>
  <si>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</si>
  <si>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</si>
  <si>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</si>
  <si>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</si>
  <si>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</si>
  <si>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</si>
  <si>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</si>
  <si>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</si>
  <si>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</si>
  <si>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</si>
  <si>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</si>
  <si>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</si>
  <si>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</si>
  <si>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</si>
  <si>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</si>
  <si>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</si>
  <si>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</si>
  <si>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</si>
  <si>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</si>
  <si>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</si>
  <si>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</si>
  <si>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</si>
  <si>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</si>
  <si>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</si>
  <si>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</si>
  <si>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</si>
  <si>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</si>
  <si>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</si>
  <si>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</si>
  <si>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</si>
  <si>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</si>
  <si>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</si>
  <si>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</si>
  <si>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</si>
  <si>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</si>
  <si>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</si>
  <si>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</si>
  <si>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</si>
  <si>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</si>
  <si>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</si>
  <si>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</si>
  <si>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</si>
  <si>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</si>
  <si>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</si>
  <si>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</si>
  <si>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</si>
  <si>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</si>
  <si>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</si>
  <si>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</si>
  <si>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</si>
  <si>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</si>
  <si>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</si>
  <si>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</si>
  <si>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</si>
  <si>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</si>
  <si>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</si>
  <si>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</si>
  <si>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</si>
  <si>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</si>
  <si>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</si>
  <si>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</si>
  <si>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</si>
  <si>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</si>
  <si>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</si>
  <si>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</si>
  <si>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</si>
  <si>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</si>
  <si>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</si>
  <si>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</si>
  <si>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</si>
  <si>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</si>
  <si>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</si>
  <si>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</si>
  <si>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</si>
  <si>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</si>
  <si>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</si>
  <si>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</si>
  <si>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</si>
  <si>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</si>
  <si>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</si>
  <si>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</si>
  <si>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</si>
  <si>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</si>
  <si>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</si>
  <si>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</si>
  <si>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</si>
  <si>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</si>
  <si>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</si>
  <si>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</si>
  <si>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</si>
  <si>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</si>
  <si>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</si>
  <si>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</si>
  <si>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</si>
  <si>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</si>
  <si>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</si>
  <si>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</si>
  <si>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</si>
  <si>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</si>
  <si>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</si>
  <si>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</si>
  <si>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</si>
  <si>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</si>
  <si>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</si>
  <si>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</si>
  <si>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</si>
  <si>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</si>
  <si>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</si>
  <si>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</si>
  <si>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</si>
  <si>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</si>
  <si>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</si>
  <si>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</si>
  <si>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</si>
  <si>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</si>
  <si>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</si>
  <si>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</si>
  <si>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</si>
  <si>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</si>
  <si>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</si>
  <si>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</si>
  <si>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</si>
  <si>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</si>
  <si>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</si>
  <si>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</si>
  <si>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</si>
  <si>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</si>
  <si>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</si>
  <si>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</si>
  <si>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</si>
  <si>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</si>
  <si>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</si>
  <si>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</si>
  <si>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</si>
  <si>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</si>
  <si>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</si>
  <si>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</si>
  <si>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</si>
  <si>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</si>
  <si>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</si>
  <si>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</si>
  <si>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</si>
  <si>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</si>
  <si>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</si>
  <si>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</si>
  <si>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</si>
  <si>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</si>
  <si>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</si>
  <si>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</si>
  <si>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</si>
  <si>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</si>
  <si>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</si>
  <si>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</si>
  <si>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</si>
  <si>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</si>
  <si>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</si>
  <si>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</si>
  <si>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</si>
  <si>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</si>
  <si>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</si>
  <si>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</si>
  <si>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</si>
  <si>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</si>
  <si>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</si>
  <si>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</si>
  <si>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</si>
  <si>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</si>
  <si>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</si>
  <si>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</si>
  <si>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</si>
  <si>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</si>
  <si>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</si>
  <si>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</si>
  <si>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</si>
  <si>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</si>
  <si>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</si>
  <si>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</si>
  <si>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</si>
  <si>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</si>
  <si>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</si>
  <si>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</si>
  <si>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</si>
  <si>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</si>
  <si>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</si>
  <si>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</si>
  <si>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</si>
  <si>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</si>
  <si>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</si>
  <si>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</si>
  <si>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</si>
  <si>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</si>
  <si>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</si>
  <si>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</si>
  <si>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</si>
  <si>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</si>
  <si>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</si>
  <si>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</si>
  <si>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</si>
  <si>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</si>
  <si>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</si>
  <si>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</si>
  <si>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</si>
  <si>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</si>
  <si>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</si>
  <si>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</si>
  <si>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</si>
  <si>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</si>
  <si>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</si>
  <si>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</si>
  <si>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</si>
  <si>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</si>
  <si>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</si>
  <si>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</si>
  <si>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</si>
  <si>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</si>
  <si>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</si>
  <si>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</si>
  <si>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</si>
  <si>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</si>
  <si>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</si>
  <si>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</si>
  <si>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</si>
  <si>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</si>
  <si>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</si>
  <si>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</si>
  <si>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</si>
  <si>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</si>
  <si>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</si>
  <si>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</si>
  <si>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</si>
  <si>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</si>
  <si>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</si>
  <si>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</si>
  <si>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</si>
  <si>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</si>
  <si>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</si>
  <si>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</si>
  <si>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</si>
  <si>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</si>
  <si>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</si>
  <si>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</si>
  <si>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</si>
  <si>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</si>
  <si>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</si>
  <si>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</si>
  <si>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</si>
  <si>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</si>
  <si>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</si>
  <si>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</si>
  <si>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</si>
  <si>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</si>
  <si>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</si>
  <si>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</si>
  <si>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</si>
  <si>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</si>
  <si>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</si>
  <si>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</si>
  <si>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</si>
  <si>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</si>
  <si>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</si>
  <si>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</si>
  <si>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</si>
  <si>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</si>
  <si>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</si>
  <si>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</si>
  <si>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</si>
  <si>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</si>
  <si>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</si>
  <si>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</si>
  <si>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</si>
  <si>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</si>
  <si>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</si>
  <si>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</si>
  <si>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</si>
  <si>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</si>
  <si>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</si>
  <si>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</si>
  <si>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</si>
  <si>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</si>
  <si>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</si>
  <si>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</si>
  <si>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</si>
  <si>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</si>
  <si>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</si>
  <si>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</si>
  <si>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</si>
  <si>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</si>
  <si>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</si>
  <si>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</si>
  <si>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</si>
  <si>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</si>
  <si>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</si>
  <si>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</si>
  <si>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</si>
  <si>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</si>
  <si>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</si>
  <si>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</si>
  <si>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</si>
  <si>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</si>
  <si>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</si>
  <si>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</si>
  <si>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</si>
  <si>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</si>
  <si>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</si>
  <si>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</si>
  <si>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</si>
  <si>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</si>
  <si>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</si>
  <si>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</si>
  <si>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</si>
  <si>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</si>
  <si>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</si>
  <si>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</si>
  <si>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</si>
  <si>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</si>
  <si>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</si>
  <si>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</si>
  <si>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</si>
  <si>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</si>
  <si>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</si>
  <si>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</si>
  <si>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</si>
  <si>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</si>
  <si>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</si>
  <si>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</si>
  <si>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</si>
  <si>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</si>
  <si>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</si>
  <si>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</si>
  <si>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</si>
  <si>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</si>
  <si>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</si>
  <si>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</si>
  <si>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</si>
  <si>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</si>
  <si>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</si>
  <si>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</si>
  <si>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</si>
  <si>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</si>
  <si>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</si>
  <si>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</si>
  <si>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</si>
  <si>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</si>
  <si>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</si>
  <si>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</si>
  <si>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</si>
  <si>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</si>
  <si>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</si>
  <si>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</si>
  <si>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</si>
  <si>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</si>
  <si>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</si>
  <si>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</si>
  <si>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</si>
  <si>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</si>
  <si>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</si>
  <si>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</si>
  <si>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</si>
  <si>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</si>
  <si>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</si>
  <si>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</si>
  <si>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</si>
  <si>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</si>
  <si>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</si>
  <si>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</si>
  <si>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</si>
  <si>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</si>
  <si>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</si>
  <si>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</si>
  <si>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</si>
  <si>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</si>
  <si>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</si>
  <si>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</si>
  <si>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</si>
  <si>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</si>
  <si>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</si>
  <si>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</si>
  <si>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</si>
  <si>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</si>
  <si>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</si>
  <si>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</si>
  <si>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</si>
  <si>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</si>
  <si>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</si>
  <si>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</si>
  <si>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</si>
  <si>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</si>
  <si>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</si>
  <si>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</si>
  <si>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</si>
  <si>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</si>
  <si>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</si>
  <si>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</si>
  <si>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</si>
  <si>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</si>
  <si>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</si>
  <si>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</si>
  <si>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</si>
  <si>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</si>
  <si>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</si>
  <si>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</si>
  <si>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</si>
  <si>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</si>
  <si>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</si>
  <si>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</si>
  <si>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</si>
  <si>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</si>
  <si>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</si>
  <si>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</si>
  <si>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</si>
  <si>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</si>
  <si>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</si>
  <si>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</si>
  <si>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</si>
  <si>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</si>
  <si>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</si>
  <si>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</si>
  <si>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</si>
  <si>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</si>
  <si>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</si>
  <si>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</si>
  <si>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</si>
  <si>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</si>
  <si>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</si>
  <si>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</si>
  <si>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</si>
  <si>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</si>
  <si>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</si>
  <si>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</si>
  <si>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</si>
  <si>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</si>
  <si>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</si>
  <si>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</si>
  <si>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</si>
  <si>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</si>
  <si>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</si>
  <si>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</si>
  <si>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</si>
  <si>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</si>
  <si>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</si>
  <si>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</si>
  <si>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</si>
  <si>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</si>
  <si>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</si>
  <si>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</si>
  <si>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</si>
  <si>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</si>
  <si>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</si>
  <si>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</si>
  <si>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</si>
  <si>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</si>
  <si>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</si>
  <si>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</si>
  <si>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</si>
  <si>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</si>
  <si>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</si>
  <si>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</si>
  <si>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</si>
  <si>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</si>
  <si>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</si>
  <si>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</si>
  <si>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</si>
  <si>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</si>
  <si>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</si>
  <si>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</si>
  <si>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</si>
  <si>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</si>
  <si>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</si>
  <si>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</si>
  <si>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</si>
  <si>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</si>
  <si>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</si>
  <si>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</si>
  <si>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</si>
  <si>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</si>
  <si>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</si>
  <si>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</si>
  <si>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</si>
  <si>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</si>
  <si>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</si>
  <si>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</si>
  <si>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</si>
  <si>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</si>
  <si>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</si>
  <si>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</si>
  <si>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</si>
  <si>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</si>
  <si>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</si>
  <si>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</si>
  <si>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</si>
  <si>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</si>
  <si>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</si>
  <si>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</si>
  <si>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</si>
  <si>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</si>
  <si>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</si>
  <si>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</si>
  <si>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</si>
  <si>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</si>
  <si>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</si>
  <si>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</si>
  <si>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</si>
  <si>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</si>
  <si>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</si>
  <si>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</si>
  <si>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</si>
  <si>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</si>
  <si>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</si>
  <si>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</si>
  <si>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</si>
  <si>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</si>
  <si>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</si>
  <si>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</si>
  <si>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</si>
  <si>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</si>
  <si>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</si>
  <si>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</si>
  <si>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</si>
  <si>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</si>
  <si>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</si>
  <si>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</si>
  <si>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</si>
  <si>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</si>
  <si>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</si>
  <si>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</si>
  <si>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</si>
  <si>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</si>
  <si>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</si>
  <si>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</si>
  <si>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</si>
  <si>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</si>
  <si>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</si>
  <si>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</si>
  <si>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</si>
  <si>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</si>
  <si>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</si>
  <si>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</si>
  <si>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</si>
  <si>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</si>
  <si>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</si>
  <si>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</si>
  <si>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</si>
  <si>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</si>
  <si>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</si>
  <si>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</si>
  <si>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</si>
  <si>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</si>
  <si>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</si>
  <si>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</si>
  <si>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</si>
  <si>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</si>
  <si>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</si>
  <si>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</si>
  <si>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</si>
  <si>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</si>
  <si>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</si>
  <si>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</si>
  <si>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</si>
  <si>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</si>
  <si>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</si>
  <si>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</si>
  <si>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</si>
  <si>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</si>
  <si>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</si>
  <si>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</si>
  <si>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</si>
  <si>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</si>
  <si>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</si>
  <si>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</si>
  <si>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</si>
  <si>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</si>
  <si>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</si>
  <si>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</si>
  <si>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</si>
  <si>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</si>
  <si>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</si>
  <si>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</si>
  <si>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</si>
  <si>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</si>
  <si>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</si>
  <si>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</si>
  <si>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</si>
  <si>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</si>
  <si>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</si>
  <si>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</si>
  <si>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</si>
  <si>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</si>
  <si>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</si>
  <si>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</si>
  <si>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</si>
  <si>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</si>
  <si>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</si>
  <si>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</si>
  <si>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</si>
  <si>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</si>
  <si>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</si>
  <si>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</si>
  <si>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</si>
  <si>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</si>
  <si>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</si>
  <si>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</si>
  <si>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</si>
  <si>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</si>
  <si>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</si>
  <si>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</si>
  <si>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</si>
  <si>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</si>
  <si>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</si>
  <si>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</si>
  <si>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</si>
  <si>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</si>
  <si>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</si>
  <si>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</si>
  <si>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</si>
  <si>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</si>
  <si>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</si>
  <si>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</si>
  <si>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</si>
  <si>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</si>
  <si>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</si>
  <si>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</si>
  <si>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</si>
  <si>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</si>
  <si>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</si>
  <si>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</si>
  <si>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</si>
  <si>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</si>
  <si>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</si>
  <si>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</si>
  <si>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</si>
  <si>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</si>
  <si>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</si>
  <si>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</si>
  <si>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</si>
  <si>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</si>
  <si>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</si>
  <si>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</si>
  <si>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</si>
  <si>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</si>
  <si>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</si>
  <si>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</si>
  <si>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</si>
  <si>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</si>
  <si>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</si>
  <si>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</si>
  <si>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</si>
  <si>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</si>
  <si>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</si>
  <si>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</si>
  <si>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</si>
  <si>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</si>
  <si>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</si>
  <si>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</si>
  <si>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</si>
  <si>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</si>
  <si>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</si>
  <si>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</si>
  <si>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</si>
  <si>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</si>
  <si>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</si>
  <si>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</si>
  <si>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</si>
  <si>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</si>
  <si>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</si>
  <si>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</si>
  <si>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</si>
  <si>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</si>
  <si>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</si>
  <si>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</si>
  <si>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</si>
  <si>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</si>
  <si>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</si>
  <si>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</si>
  <si>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</si>
  <si>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</si>
  <si>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</si>
  <si>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</si>
  <si>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</si>
  <si>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</si>
  <si>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</si>
  <si>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</si>
  <si>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</si>
  <si>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</si>
  <si>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</si>
  <si>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</si>
  <si>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</si>
  <si>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</si>
  <si>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</si>
  <si>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</si>
  <si>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</si>
  <si>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</si>
  <si>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</si>
  <si>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</si>
  <si>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</si>
  <si>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</si>
  <si>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</si>
  <si>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</si>
  <si>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</si>
  <si>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</si>
  <si>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</si>
  <si>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</si>
  <si>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</si>
  <si>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</si>
  <si>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</si>
  <si>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</si>
  <si>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</si>
  <si>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</si>
  <si>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</si>
  <si>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</si>
  <si>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</si>
  <si>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</si>
  <si>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</si>
  <si>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</si>
  <si>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</si>
  <si>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</si>
  <si>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</si>
  <si>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</si>
  <si>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</si>
  <si>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</si>
  <si>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</si>
  <si>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</si>
  <si>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</si>
  <si>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</si>
  <si>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</si>
  <si>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</si>
  <si>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</si>
  <si>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</si>
  <si>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</si>
  <si>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</si>
  <si>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</si>
  <si>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</si>
  <si>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</si>
  <si>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</si>
  <si>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</si>
  <si>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</si>
  <si>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</si>
  <si>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</si>
  <si>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</si>
  <si>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</si>
  <si>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</si>
  <si>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</si>
  <si>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</si>
  <si>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</si>
  <si>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</si>
  <si>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</si>
  <si>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</si>
  <si>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</si>
  <si>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</si>
  <si>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</si>
  <si>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</si>
  <si>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</si>
  <si>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</si>
  <si>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</si>
  <si>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</si>
  <si>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</si>
  <si>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</si>
  <si>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</si>
  <si>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</si>
  <si>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</si>
  <si>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</si>
  <si>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</si>
  <si>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</si>
  <si>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</si>
  <si>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</si>
  <si>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</si>
  <si>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</si>
  <si>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</si>
  <si>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</si>
  <si>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</si>
  <si>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</si>
  <si>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</si>
  <si>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</si>
  <si>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</si>
  <si>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</si>
  <si>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</si>
  <si>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</si>
  <si>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</si>
  <si>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</si>
  <si>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</si>
  <si>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</si>
  <si>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</si>
  <si>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</si>
  <si>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</si>
  <si>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</si>
  <si>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</si>
  <si>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</si>
  <si>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</si>
  <si>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</si>
  <si>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</si>
  <si>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</si>
  <si>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</si>
  <si>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</si>
  <si>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</si>
  <si>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</si>
  <si>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</si>
  <si>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</si>
  <si>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</si>
  <si>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</si>
  <si>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</si>
  <si>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</si>
  <si>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</si>
  <si>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</si>
  <si>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</si>
  <si>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</si>
  <si>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</si>
  <si>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</si>
  <si>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</si>
  <si>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</si>
  <si>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</si>
  <si>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</si>
  <si>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</si>
  <si>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</si>
  <si>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</si>
  <si>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</si>
  <si>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</si>
  <si>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</si>
  <si>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</si>
  <si>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</si>
  <si>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</si>
  <si>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</si>
  <si>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</si>
  <si>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</si>
  <si>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</si>
  <si>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</si>
  <si>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</si>
  <si>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</si>
  <si>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</si>
  <si>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</si>
  <si>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</si>
  <si>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</si>
  <si>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</si>
  <si>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</si>
  <si>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</si>
  <si>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</si>
  <si>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</si>
  <si>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</si>
  <si>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</si>
  <si>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</si>
  <si>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</si>
  <si>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</si>
  <si>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</si>
  <si>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</si>
  <si>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</si>
  <si>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</si>
  <si>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</si>
  <si>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</si>
  <si>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</si>
  <si>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</si>
  <si>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</si>
  <si>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</si>
  <si>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</si>
  <si>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</si>
  <si>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</si>
  <si>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</si>
  <si>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</si>
  <si>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</si>
  <si>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</si>
  <si>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</si>
  <si>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</si>
  <si>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</si>
  <si>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</si>
  <si>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</si>
  <si>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</si>
  <si>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</si>
  <si>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</si>
  <si>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</si>
  <si>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</si>
  <si>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</si>
  <si>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</si>
  <si>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</si>
  <si>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</si>
  <si>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</si>
  <si>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</si>
  <si>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</si>
  <si>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</si>
  <si>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</si>
  <si>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</si>
  <si>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</si>
  <si>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</si>
  <si>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</si>
  <si>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</si>
  <si>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</si>
  <si>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</si>
  <si>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</si>
  <si>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</si>
  <si>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</si>
  <si>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</si>
  <si>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</si>
  <si>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</si>
  <si>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</si>
  <si>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</si>
  <si>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</si>
  <si>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</si>
  <si>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</si>
  <si>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</si>
  <si>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</si>
  <si>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</si>
  <si>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</si>
  <si>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</si>
  <si>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</si>
  <si>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</si>
  <si>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</si>
  <si>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</si>
  <si>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</si>
  <si>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</si>
  <si>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</si>
  <si>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</si>
  <si>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</si>
  <si>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</si>
  <si>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</si>
  <si>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</si>
  <si>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</si>
  <si>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</si>
  <si>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</si>
  <si>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</si>
  <si>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</si>
  <si>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</si>
  <si>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</si>
  <si>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</si>
  <si>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</si>
  <si>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</si>
  <si>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</si>
  <si>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</si>
  <si>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</si>
  <si>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</si>
  <si>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</si>
  <si>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</si>
  <si>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</si>
  <si>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</si>
  <si>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</si>
  <si>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</si>
  <si>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</si>
  <si>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</si>
  <si>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</si>
  <si>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</si>
  <si>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</si>
  <si>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</si>
  <si>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</si>
  <si>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</si>
  <si>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</si>
  <si>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</si>
  <si>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</si>
  <si>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</si>
  <si>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</si>
  <si>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</si>
  <si>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</si>
  <si>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</si>
  <si>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</si>
  <si>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</si>
  <si>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</si>
  <si>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</si>
  <si>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</si>
  <si>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</si>
  <si>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</si>
  <si>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</si>
  <si>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</si>
  <si>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</si>
  <si>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</si>
  <si>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</si>
  <si>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</si>
  <si>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</si>
  <si>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</si>
  <si>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</si>
  <si>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</si>
  <si>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</si>
  <si>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</si>
  <si>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</si>
  <si>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</si>
  <si>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</si>
  <si>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</si>
  <si>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</si>
  <si>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</si>
  <si>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</si>
  <si>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</si>
  <si>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</si>
  <si>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</si>
  <si>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</si>
  <si>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</si>
  <si>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</si>
  <si>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</si>
  <si>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</si>
  <si>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</si>
  <si>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</si>
  <si>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</si>
  <si>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</si>
  <si>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</si>
  <si>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</si>
  <si>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</si>
  <si>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</si>
  <si>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</si>
  <si>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</si>
  <si>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</si>
  <si>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</si>
  <si>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</si>
  <si>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</si>
  <si>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</si>
  <si>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</si>
  <si>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</si>
  <si>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</si>
  <si>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</si>
  <si>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</si>
  <si>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</si>
  <si>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</si>
  <si>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</si>
  <si>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</si>
  <si>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</si>
  <si>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</si>
  <si>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</si>
  <si>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</si>
  <si>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</si>
  <si>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</si>
  <si>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</si>
  <si>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</si>
  <si>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</si>
  <si>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</si>
  <si>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</si>
  <si>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</si>
  <si>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</si>
  <si>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</si>
  <si>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</si>
  <si>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</si>
  <si>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</si>
  <si>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</si>
  <si>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</si>
  <si>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</si>
  <si>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</si>
  <si>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</si>
  <si>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</si>
  <si>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</si>
  <si>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</si>
  <si>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</si>
  <si>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</si>
  <si>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</si>
  <si>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</si>
  <si>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</si>
  <si>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</si>
  <si>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</si>
  <si>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</si>
  <si>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</si>
  <si>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</si>
  <si>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</si>
  <si>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</si>
  <si>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</si>
  <si>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</si>
  <si>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</si>
  <si>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</si>
  <si>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</si>
  <si>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</si>
  <si>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</si>
  <si>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</si>
  <si>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</si>
  <si>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</si>
  <si>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</si>
  <si>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</si>
  <si>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</si>
  <si>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</si>
  <si>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</si>
  <si>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</si>
  <si>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</si>
  <si>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</si>
  <si>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</si>
  <si>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</si>
  <si>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</si>
  <si>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</si>
  <si>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</si>
  <si>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</si>
  <si>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</si>
  <si>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</si>
  <si>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</si>
  <si>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</si>
  <si>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</si>
  <si>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</si>
  <si>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</si>
  <si>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</si>
  <si>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</si>
  <si>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</si>
  <si>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</si>
  <si>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</si>
  <si>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</si>
  <si>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</si>
  <si>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</si>
  <si>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</si>
  <si>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</si>
  <si>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</si>
  <si>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</si>
  <si>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</si>
  <si>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</si>
  <si>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</si>
  <si>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</si>
  <si>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</si>
  <si>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</si>
  <si>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</si>
  <si>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</si>
  <si>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</si>
  <si>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</si>
  <si>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</si>
  <si>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</si>
  <si>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</si>
  <si>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</si>
  <si>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</si>
  <si>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</si>
  <si>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</si>
  <si>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</si>
  <si>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</si>
  <si>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</si>
  <si>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</si>
  <si>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</si>
  <si>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</si>
  <si>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</si>
  <si>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</si>
  <si>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</si>
  <si>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</si>
  <si>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</si>
  <si>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</si>
  <si>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</si>
  <si>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</si>
  <si>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</si>
  <si>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</si>
  <si>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</si>
  <si>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</si>
  <si>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</si>
  <si>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</si>
  <si>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</si>
  <si>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</si>
  <si>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</si>
  <si>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</si>
  <si>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</si>
  <si>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</si>
  <si>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</si>
  <si>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</si>
  <si>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</si>
  <si>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</si>
  <si>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</si>
  <si>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</si>
  <si>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</si>
  <si>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</si>
  <si>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</si>
  <si>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</si>
  <si>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</si>
  <si>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</si>
  <si>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</si>
  <si>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</si>
  <si>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</si>
  <si>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</si>
  <si>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</si>
  <si>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</si>
  <si>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</si>
  <si>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</si>
  <si>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</si>
  <si>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</si>
  <si>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</si>
  <si>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</si>
  <si>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</si>
  <si>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</si>
  <si>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</si>
  <si>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</si>
  <si>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</si>
  <si>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</si>
  <si>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</si>
  <si>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</si>
  <si>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</si>
  <si>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</si>
  <si>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</si>
  <si>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</si>
  <si>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</si>
  <si>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</si>
  <si>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</si>
  <si>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</si>
  <si>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</si>
  <si>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</si>
  <si>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</si>
  <si>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</si>
  <si>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</si>
  <si>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</si>
  <si>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</si>
  <si>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</si>
  <si>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</si>
  <si>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</si>
  <si>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</si>
  <si>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</si>
  <si>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</si>
  <si>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</si>
  <si>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</si>
  <si>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</si>
  <si>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</si>
  <si>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</si>
  <si>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</si>
  <si>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</si>
  <si>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</si>
  <si>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</si>
  <si>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</si>
  <si>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</si>
  <si>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</si>
  <si>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</si>
  <si>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</si>
  <si>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</si>
  <si>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</si>
  <si>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</si>
  <si>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</si>
  <si>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</si>
  <si>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</si>
  <si>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</si>
  <si>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</si>
  <si>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</si>
  <si>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</si>
  <si>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</si>
  <si>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</si>
  <si>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</si>
  <si>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</si>
  <si>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</si>
  <si>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</si>
  <si>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</si>
  <si>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</si>
  <si>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</si>
  <si>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</si>
  <si>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</si>
  <si>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</si>
  <si>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</si>
  <si>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</si>
  <si>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</si>
  <si>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</si>
  <si>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</si>
  <si>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</si>
  <si>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</si>
  <si>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</si>
  <si>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</si>
  <si>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</si>
  <si>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</si>
  <si>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</si>
  <si>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</si>
  <si>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</si>
  <si>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</si>
  <si>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</si>
  <si>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</si>
  <si>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</si>
  <si>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</si>
  <si>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</si>
  <si>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</si>
  <si>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</si>
  <si>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</si>
  <si>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</si>
  <si>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</si>
  <si>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</si>
  <si>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</si>
  <si>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</si>
  <si>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</si>
  <si>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</si>
  <si>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</si>
  <si>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</si>
  <si>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</si>
  <si>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</si>
  <si>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</si>
  <si>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</si>
  <si>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</si>
  <si>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</si>
  <si>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</si>
  <si>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</si>
  <si>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</si>
  <si>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</si>
  <si>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</si>
  <si>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</si>
  <si>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</si>
  <si>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</si>
  <si>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</si>
  <si>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</si>
  <si>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</si>
  <si>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</si>
  <si>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</si>
  <si>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</si>
  <si>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</si>
  <si>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</si>
  <si>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</si>
  <si>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</si>
  <si>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</si>
  <si>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</si>
  <si>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</si>
  <si>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</si>
  <si>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</si>
  <si>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</si>
  <si>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</si>
  <si>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</si>
  <si>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</si>
  <si>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</si>
  <si>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</si>
  <si>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</si>
  <si>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</si>
  <si>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</si>
  <si>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</si>
  <si>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</si>
  <si>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</si>
  <si>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</si>
  <si>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</si>
  <si>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</si>
  <si>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</si>
  <si>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</si>
  <si>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</si>
  <si>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</si>
  <si>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</si>
  <si>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</si>
  <si>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</si>
  <si>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</si>
  <si>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</si>
  <si>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</si>
  <si>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</si>
  <si>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</si>
  <si>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</si>
  <si>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</si>
  <si>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</si>
  <si>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</si>
  <si>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</si>
  <si>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</si>
  <si>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</si>
  <si>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</si>
  <si>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</si>
  <si>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</si>
  <si>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</si>
  <si>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</si>
  <si>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</si>
  <si>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</si>
  <si>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</si>
  <si>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</si>
  <si>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</si>
  <si>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</si>
  <si>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</si>
  <si>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</si>
  <si>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</si>
  <si>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</si>
  <si>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</si>
  <si>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</si>
  <si>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</si>
  <si>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</si>
  <si>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</si>
  <si>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</si>
  <si>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</si>
  <si>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</si>
  <si>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</si>
  <si>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</si>
  <si>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</si>
  <si>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</si>
  <si>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</si>
  <si>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</si>
  <si>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</si>
  <si>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</si>
  <si>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</si>
  <si>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</si>
  <si>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</si>
  <si>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</si>
  <si>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</si>
  <si>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</si>
  <si>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</si>
  <si>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</si>
  <si>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</si>
  <si>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</si>
  <si>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</si>
  <si>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</si>
  <si>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</si>
  <si>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</si>
  <si>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</si>
  <si>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</si>
  <si>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</si>
  <si>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</si>
  <si>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</si>
  <si>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</si>
  <si>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</si>
  <si>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</si>
  <si>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</si>
  <si>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</si>
  <si>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</si>
  <si>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</si>
  <si>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</si>
  <si>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</si>
  <si>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</si>
  <si>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</si>
  <si>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</si>
  <si>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</si>
  <si>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</si>
  <si>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</si>
  <si>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</si>
  <si>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</si>
  <si>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</si>
  <si>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</si>
  <si>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</si>
  <si>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</si>
  <si>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</si>
  <si>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</si>
  <si>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</si>
  <si>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</si>
  <si>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</si>
  <si>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</si>
  <si>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</si>
  <si>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</si>
  <si>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</si>
  <si>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</si>
  <si>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</si>
  <si>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</si>
  <si>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</si>
  <si>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</si>
  <si>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</si>
  <si>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</si>
  <si>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</si>
  <si>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</si>
  <si>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</si>
  <si>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</si>
  <si>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</si>
  <si>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</si>
  <si>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</si>
  <si>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</si>
  <si>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</si>
  <si>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</si>
  <si>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</si>
  <si>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</si>
  <si>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</si>
  <si>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</si>
  <si>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</si>
  <si>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</si>
  <si>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</si>
  <si>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</si>
  <si>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</si>
  <si>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</si>
  <si>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</si>
  <si>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</si>
  <si>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</si>
  <si>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</si>
  <si>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</si>
  <si>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</si>
  <si>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</si>
  <si>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</si>
  <si>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</si>
  <si>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</si>
  <si>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</si>
  <si>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</si>
  <si>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</si>
  <si>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</si>
  <si>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</si>
  <si>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</si>
  <si>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</si>
  <si>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</si>
  <si>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</si>
  <si>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</si>
  <si>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</si>
  <si>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</si>
  <si>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</si>
  <si>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</si>
  <si>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</si>
  <si>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</si>
  <si>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</si>
  <si>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</si>
  <si>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</si>
  <si>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</si>
  <si>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</si>
  <si>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</si>
  <si>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</si>
  <si>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</si>
  <si>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</si>
  <si>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</si>
  <si>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</si>
  <si>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</si>
  <si>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</si>
  <si>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</si>
  <si>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</si>
  <si>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</si>
  <si>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</si>
  <si>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</si>
  <si>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</si>
  <si>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</si>
  <si>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</si>
  <si>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</si>
  <si>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</si>
  <si>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</si>
  <si>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</si>
  <si>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</si>
  <si>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</si>
  <si>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</si>
  <si>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</si>
  <si>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</si>
  <si>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</si>
  <si>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</si>
  <si>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</si>
  <si>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</si>
  <si>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</si>
  <si>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</si>
  <si>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</si>
  <si>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</si>
  <si>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</si>
  <si>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</si>
  <si>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</si>
  <si>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</si>
  <si>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</si>
  <si>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</si>
  <si>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</si>
  <si>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</si>
  <si>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</si>
  <si>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</si>
  <si>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</si>
  <si>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</si>
  <si>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</si>
  <si>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</si>
  <si>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</si>
  <si>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</si>
  <si>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</si>
  <si>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</si>
  <si>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</si>
  <si>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</si>
  <si>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</si>
  <si>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</si>
  <si>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</si>
  <si>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</si>
  <si>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</si>
  <si>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</si>
  <si>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</si>
  <si>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</si>
  <si>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</si>
  <si>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</si>
  <si>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</si>
  <si>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</si>
  <si>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</si>
  <si>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</si>
  <si>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</si>
  <si>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</si>
  <si>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</si>
  <si>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</si>
  <si>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</si>
  <si>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</si>
  <si>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</si>
  <si>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</si>
  <si>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</si>
  <si>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</si>
  <si>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</si>
  <si>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</si>
  <si>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</si>
  <si>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</si>
  <si>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</si>
  <si>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</si>
  <si>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</si>
  <si>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</si>
  <si>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</si>
  <si>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</si>
  <si>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</si>
  <si>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</si>
  <si>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</si>
  <si>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</si>
  <si>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</si>
  <si>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</si>
  <si>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</si>
  <si>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</si>
  <si>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</si>
  <si>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</si>
  <si>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</si>
  <si>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</si>
  <si>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</si>
  <si>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</si>
  <si>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</si>
  <si>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</si>
  <si>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</si>
  <si>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</si>
  <si>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</si>
  <si>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</si>
  <si>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</si>
  <si>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</si>
  <si>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</si>
  <si>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</si>
  <si>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</si>
  <si>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</si>
  <si>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</si>
  <si>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</si>
  <si>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</si>
  <si>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</si>
  <si>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</si>
  <si>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</si>
  <si>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</si>
  <si>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</si>
  <si>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</si>
  <si>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</si>
  <si>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</si>
  <si>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</si>
  <si>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</si>
  <si>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</si>
  <si>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</si>
  <si>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</si>
  <si>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</si>
  <si>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</si>
  <si>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</si>
  <si>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</si>
  <si>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</si>
  <si>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</si>
  <si>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</si>
  <si>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</si>
  <si>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</si>
  <si>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</si>
  <si>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</si>
  <si>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</si>
  <si>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</si>
  <si>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</si>
  <si>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</si>
  <si>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</si>
  <si>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</si>
  <si>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</si>
  <si>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</si>
  <si>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</si>
  <si>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</si>
  <si>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</si>
  <si>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</si>
  <si>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</si>
  <si>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</si>
  <si>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</si>
  <si>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</si>
  <si>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</si>
  <si>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</si>
  <si>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</si>
  <si>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</si>
  <si>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</si>
  <si>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</si>
  <si>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</si>
  <si>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</si>
  <si>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</si>
  <si>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</si>
  <si>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</si>
  <si>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</si>
  <si>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</si>
  <si>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</si>
  <si>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</si>
  <si>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</si>
  <si>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</si>
  <si>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</si>
  <si>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</si>
  <si>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</si>
  <si>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</si>
  <si>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</si>
  <si>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</si>
  <si>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</si>
  <si>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</si>
  <si>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</si>
  <si>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</si>
  <si>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</si>
  <si>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</si>
  <si>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</si>
  <si>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</si>
  <si>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</si>
  <si>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</si>
  <si>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</si>
  <si>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</si>
  <si>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</si>
  <si>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</si>
  <si>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</si>
  <si>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</si>
  <si>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</si>
  <si>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</si>
  <si>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</si>
  <si>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</si>
  <si>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</si>
  <si>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</si>
  <si>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</si>
  <si>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</si>
  <si>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</si>
  <si>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</si>
  <si>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</si>
  <si>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</si>
  <si>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</si>
  <si>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</si>
  <si>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</si>
  <si>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</si>
  <si>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</si>
  <si>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</si>
  <si>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</si>
  <si>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</si>
  <si>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</si>
  <si>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</si>
  <si>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</si>
  <si>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</si>
  <si>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</si>
  <si>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</si>
  <si>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</si>
  <si>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</si>
  <si>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</si>
  <si>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</si>
  <si>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</si>
  <si>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</si>
  <si>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</si>
  <si>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</si>
  <si>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</si>
  <si>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</si>
  <si>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</si>
  <si>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</si>
  <si>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</si>
  <si>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</si>
  <si>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</si>
  <si>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</si>
  <si>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</si>
  <si>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</si>
  <si>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</si>
  <si>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</si>
  <si>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</si>
  <si>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</si>
  <si>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</si>
  <si>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</si>
  <si>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</si>
  <si>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</si>
  <si>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</si>
  <si>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</si>
  <si>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</si>
  <si>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</si>
  <si>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</si>
  <si>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</si>
  <si>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</si>
  <si>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</si>
  <si>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</si>
  <si>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</si>
  <si>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</si>
  <si>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</si>
  <si>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</si>
  <si>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</si>
  <si>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</si>
  <si>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</si>
  <si>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</si>
  <si>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</si>
  <si>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</si>
  <si>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</si>
  <si>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</si>
  <si>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</si>
  <si>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</si>
  <si>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</si>
  <si>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</si>
  <si>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</si>
  <si>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</si>
  <si>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</si>
  <si>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</si>
  <si>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</si>
  <si>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</si>
  <si>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</si>
  <si>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</si>
  <si>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</si>
  <si>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</si>
  <si>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</si>
  <si>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</si>
  <si>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</si>
  <si>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</si>
  <si>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</si>
  <si>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</si>
  <si>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</si>
  <si>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</si>
  <si>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</si>
  <si>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</si>
  <si>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</si>
  <si>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</si>
  <si>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</si>
  <si>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</si>
  <si>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</si>
  <si>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</si>
  <si>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</si>
  <si>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</si>
  <si>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</si>
  <si>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</si>
  <si>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</si>
  <si>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</si>
  <si>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</si>
  <si>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</si>
  <si>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</si>
  <si>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</si>
  <si>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</si>
  <si>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</si>
  <si>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</si>
  <si>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</si>
  <si>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</si>
  <si>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</si>
  <si>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</si>
  <si>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</si>
  <si>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</si>
  <si>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</si>
  <si>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</si>
  <si>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</si>
  <si>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</si>
  <si>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</si>
  <si>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</si>
  <si>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</si>
  <si>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</si>
  <si>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</si>
  <si>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</si>
  <si>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</si>
  <si>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</si>
  <si>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</si>
  <si>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</si>
  <si>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</si>
  <si>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</si>
  <si>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</si>
  <si>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</si>
  <si>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</si>
  <si>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</si>
  <si>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</si>
  <si>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</si>
  <si>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</si>
  <si>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</si>
  <si>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</si>
  <si>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</si>
  <si>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</si>
  <si>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</si>
  <si>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</si>
  <si>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</si>
  <si>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</si>
  <si>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</si>
  <si>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</si>
  <si>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</si>
  <si>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</si>
  <si>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</si>
  <si>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</si>
  <si>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</si>
  <si>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</si>
  <si>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</si>
  <si>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</si>
  <si>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</si>
  <si>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</si>
  <si>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</si>
  <si>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</si>
  <si>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</si>
  <si>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</si>
  <si>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</si>
  <si>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</si>
  <si>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</si>
  <si>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</si>
  <si>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</si>
  <si>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</si>
  <si>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</si>
  <si>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</si>
  <si>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</si>
  <si>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</si>
  <si>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</si>
  <si>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</si>
  <si>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</si>
  <si>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</si>
  <si>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</si>
  <si>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</si>
  <si>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</si>
  <si>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</si>
  <si>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</si>
  <si>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</si>
  <si>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</si>
  <si>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</si>
  <si>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</si>
  <si>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</si>
  <si>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</si>
  <si>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</si>
  <si>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</si>
  <si>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</si>
  <si>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</si>
  <si>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</si>
  <si>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</si>
  <si>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</si>
  <si>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</si>
  <si>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</si>
  <si>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</si>
  <si>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</si>
  <si>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</si>
  <si>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</si>
  <si>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</si>
  <si>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</si>
  <si>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</si>
  <si>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</si>
  <si>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</si>
  <si>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</si>
  <si>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</si>
  <si>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</si>
  <si>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</si>
  <si>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</si>
  <si>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</si>
  <si>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</si>
  <si>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</si>
  <si>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</si>
  <si>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</si>
  <si>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</si>
  <si>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</si>
  <si>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</si>
  <si>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</si>
  <si>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</si>
  <si>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</si>
  <si>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</si>
  <si>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</si>
  <si>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</si>
  <si>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</si>
  <si>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</si>
  <si>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</si>
  <si>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</si>
  <si>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</si>
  <si>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</si>
  <si>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</si>
  <si>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</si>
  <si>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</si>
  <si>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</si>
  <si>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</si>
  <si>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</si>
  <si>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</si>
  <si>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</si>
  <si>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</si>
  <si>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</si>
  <si>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</si>
  <si>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</si>
  <si>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</si>
  <si>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</si>
  <si>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</si>
  <si>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</si>
  <si>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</si>
  <si>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</si>
  <si>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</si>
  <si>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</si>
  <si>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</si>
  <si>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</si>
  <si>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</si>
  <si>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</si>
  <si>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</si>
  <si>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</si>
  <si>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</si>
  <si>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</si>
  <si>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</si>
  <si>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</si>
  <si>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</si>
  <si>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</si>
  <si>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</si>
  <si>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</si>
  <si>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</si>
  <si>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</si>
  <si>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</si>
  <si>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</si>
  <si>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</si>
  <si>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</si>
  <si>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</si>
  <si>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</si>
  <si>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</si>
  <si>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</si>
  <si>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</si>
  <si>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</si>
  <si>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</si>
  <si>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</si>
  <si>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</si>
  <si>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</si>
  <si>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</si>
  <si>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</si>
  <si>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</si>
  <si>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</si>
  <si>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</si>
  <si>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</si>
  <si>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</si>
  <si>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</si>
  <si>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</si>
  <si>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</si>
  <si>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</si>
  <si>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</si>
  <si>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</si>
  <si>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</si>
  <si>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</si>
  <si>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</si>
  <si>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</si>
  <si>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</si>
  <si>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</si>
  <si>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</si>
  <si>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</si>
  <si>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</si>
  <si>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</si>
  <si>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</si>
  <si>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</si>
  <si>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</si>
  <si>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</si>
  <si>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</si>
  <si>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</si>
  <si>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</si>
  <si>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</si>
  <si>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</si>
  <si>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</si>
  <si>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</si>
  <si>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</si>
  <si>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</si>
  <si>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</si>
  <si>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</si>
  <si>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</si>
  <si>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</si>
  <si>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</si>
  <si>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</si>
  <si>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</si>
  <si>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</si>
  <si>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</si>
  <si>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</si>
  <si>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</si>
  <si>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</si>
  <si>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</si>
  <si>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</si>
  <si>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</si>
  <si>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</si>
  <si>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</si>
  <si>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</si>
  <si>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</si>
  <si>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</si>
  <si>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</si>
  <si>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</si>
  <si>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</si>
  <si>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</si>
  <si>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</si>
  <si>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</si>
  <si>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</si>
  <si>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</si>
  <si>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</si>
  <si>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</si>
  <si>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</si>
  <si>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</si>
  <si>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</si>
  <si>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</si>
  <si>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</si>
  <si>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</si>
  <si>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</si>
  <si>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</si>
  <si>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</si>
  <si>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</si>
  <si>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</si>
  <si>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</si>
  <si>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</si>
  <si>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</si>
  <si>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</si>
  <si>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</si>
  <si>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</si>
  <si>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</si>
  <si>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</si>
  <si>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</si>
  <si>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</si>
  <si>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</si>
  <si>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</si>
  <si>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</si>
  <si>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</si>
  <si>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</si>
  <si>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</si>
  <si>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</si>
  <si>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</si>
  <si>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</si>
  <si>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</si>
  <si>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</si>
  <si>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</si>
  <si>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</si>
  <si>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</si>
  <si>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</si>
  <si>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</si>
  <si>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</si>
  <si>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</si>
  <si>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</si>
  <si>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</si>
  <si>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</si>
  <si>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</si>
  <si>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</si>
  <si>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</si>
  <si>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</si>
  <si>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</si>
  <si>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</si>
  <si>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</si>
  <si>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</si>
  <si>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</si>
  <si>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</si>
  <si>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</si>
  <si>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</si>
  <si>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</si>
  <si>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</si>
  <si>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</si>
  <si>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</si>
  <si>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</si>
  <si>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</si>
  <si>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</si>
  <si>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</si>
  <si>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</si>
  <si>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</si>
  <si>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</si>
  <si>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</si>
  <si>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</si>
  <si>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</si>
  <si>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</si>
  <si>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</si>
  <si>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</si>
  <si>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</si>
  <si>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</si>
  <si>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</si>
  <si>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</si>
  <si>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</si>
  <si>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</si>
  <si>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</si>
  <si>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</si>
  <si>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</si>
  <si>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</si>
  <si>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</si>
  <si>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</si>
  <si>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</si>
  <si>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</si>
  <si>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</si>
  <si>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</si>
  <si>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</si>
  <si>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</si>
  <si>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</si>
  <si>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</si>
  <si>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</si>
  <si>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</si>
  <si>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</si>
  <si>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</si>
  <si>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</si>
  <si>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</si>
  <si>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</si>
  <si>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</si>
  <si>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</si>
  <si>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</si>
  <si>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</si>
  <si>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</si>
  <si>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</si>
  <si>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</si>
  <si>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</si>
  <si>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</si>
  <si>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</si>
  <si>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</si>
  <si>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</si>
  <si>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</si>
  <si>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</si>
  <si>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</si>
  <si>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</si>
  <si>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</si>
  <si>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</si>
  <si>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</si>
  <si>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</si>
  <si>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</si>
  <si>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</si>
  <si>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</si>
  <si>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</si>
  <si>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</si>
  <si>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</si>
  <si>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</si>
  <si>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</si>
  <si>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</si>
  <si>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</si>
  <si>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</si>
  <si>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</si>
  <si>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</si>
  <si>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</si>
  <si>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</si>
  <si>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</si>
  <si>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</si>
  <si>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</si>
  <si>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</si>
  <si>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</si>
  <si>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</si>
  <si>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</si>
  <si>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</si>
  <si>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</si>
  <si>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</si>
  <si>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</si>
  <si>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</si>
  <si>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</si>
  <si>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</si>
  <si>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</si>
  <si>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</si>
  <si>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</si>
  <si>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</si>
  <si>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</si>
  <si>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</si>
  <si>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</si>
  <si>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</si>
  <si>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</si>
  <si>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</si>
  <si>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</si>
  <si>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</si>
  <si>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</si>
  <si>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</si>
  <si>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</si>
  <si>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</si>
  <si>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</si>
  <si>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</si>
  <si>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</si>
  <si>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</si>
  <si>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</si>
  <si>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</si>
  <si>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</si>
  <si>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</si>
  <si>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</si>
  <si>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</si>
  <si>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</si>
  <si>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</si>
  <si>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</si>
  <si>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</si>
  <si>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</si>
  <si>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</si>
  <si>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</si>
  <si>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</si>
  <si>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</si>
  <si>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</si>
  <si>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</si>
  <si>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</si>
  <si>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</si>
  <si>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</si>
  <si>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</si>
  <si>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</si>
  <si>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</si>
  <si>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</si>
  <si>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</si>
  <si>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</si>
  <si>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</si>
  <si>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</si>
  <si>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</si>
  <si>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</si>
  <si>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</si>
  <si>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</si>
  <si>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</si>
  <si>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</si>
  <si>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</si>
  <si>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</si>
  <si>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</si>
  <si>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</si>
  <si>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</si>
  <si>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</si>
  <si>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</si>
  <si>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</si>
  <si>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</si>
  <si>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</si>
  <si>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</si>
  <si>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</si>
  <si>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</si>
  <si>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</si>
  <si>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</si>
  <si>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</si>
  <si>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</si>
  <si>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</si>
  <si>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</si>
  <si>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</si>
  <si>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</si>
  <si>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</si>
  <si>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</si>
  <si>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</si>
  <si>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</si>
  <si>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</si>
  <si>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</si>
  <si>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</si>
  <si>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</si>
  <si>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</si>
  <si>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</si>
  <si>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</si>
  <si>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</si>
  <si>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</si>
  <si>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</si>
  <si>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</si>
  <si>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</si>
  <si>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</si>
  <si>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</si>
  <si>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</si>
  <si>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</si>
  <si>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</si>
  <si>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</si>
  <si>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</si>
  <si>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</si>
  <si>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</si>
  <si>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</si>
  <si>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</si>
  <si>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</si>
  <si>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</si>
  <si>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</si>
  <si>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</si>
  <si>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</si>
  <si>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</si>
  <si>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</si>
  <si>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</si>
  <si>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</si>
  <si>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</si>
  <si>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</si>
  <si>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</si>
  <si>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</si>
  <si>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</si>
  <si>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</si>
  <si>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</si>
  <si>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</si>
  <si>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</si>
  <si>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</si>
  <si>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</si>
  <si>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</si>
  <si>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</si>
  <si>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</si>
  <si>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</si>
  <si>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</si>
  <si>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</si>
  <si>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</si>
  <si>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</si>
  <si>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</si>
  <si>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</si>
  <si>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</si>
  <si>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</si>
  <si>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</si>
  <si>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</si>
  <si>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</si>
  <si>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</si>
  <si>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</si>
  <si>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</si>
  <si>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</si>
  <si>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</si>
  <si>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</si>
  <si>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</si>
  <si>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</si>
  <si>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</si>
  <si>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</si>
  <si>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</si>
  <si>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</si>
  <si>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</si>
  <si>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</si>
  <si>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</si>
  <si>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</si>
  <si>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</si>
  <si>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</si>
  <si>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</si>
  <si>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</si>
  <si>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</si>
  <si>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</si>
  <si>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</si>
  <si>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</si>
  <si>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</si>
  <si>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</si>
  <si>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</si>
  <si>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</si>
  <si>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</si>
  <si>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</si>
  <si>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</si>
  <si>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</si>
  <si>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</si>
  <si>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</si>
  <si>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</si>
  <si>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</si>
  <si>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</si>
  <si>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</si>
  <si>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</si>
  <si>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</si>
  <si>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</si>
  <si>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</si>
  <si>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</si>
  <si>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</si>
  <si>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</si>
  <si>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</si>
  <si>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</si>
  <si>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</si>
  <si>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</si>
  <si>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</si>
  <si>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</si>
  <si>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</si>
  <si>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</si>
  <si>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</si>
  <si>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</si>
  <si>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</si>
  <si>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</si>
  <si>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</si>
  <si>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</si>
  <si>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</si>
  <si>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</si>
  <si>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</si>
  <si>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</si>
  <si>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</si>
  <si>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</si>
  <si>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</si>
  <si>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</si>
  <si>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</si>
  <si>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</si>
  <si>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</si>
  <si>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</si>
  <si>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</si>
  <si>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</si>
  <si>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</si>
  <si>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</si>
  <si>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</si>
  <si>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</si>
  <si>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</si>
  <si>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</si>
  <si>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</si>
  <si>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</si>
  <si>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</si>
  <si>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</si>
  <si>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</si>
  <si>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</si>
  <si>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</si>
  <si>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</si>
  <si>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</si>
  <si>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</si>
  <si>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</si>
  <si>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</si>
  <si>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</si>
  <si>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</si>
  <si>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</si>
  <si>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</si>
  <si>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</si>
  <si>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</si>
  <si>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</si>
  <si>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</si>
  <si>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</si>
  <si>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</si>
  <si>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</si>
  <si>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</si>
  <si>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</si>
  <si>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</si>
  <si>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</si>
  <si>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</si>
  <si>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</si>
  <si>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</si>
  <si>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</si>
  <si>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</si>
  <si>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</si>
  <si>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</si>
  <si>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</si>
  <si>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</si>
  <si>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</si>
  <si>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</si>
  <si>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</si>
  <si>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</si>
  <si>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</si>
  <si>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</si>
  <si>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</si>
  <si>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</si>
  <si>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</si>
  <si>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</si>
  <si>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</si>
  <si>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</si>
  <si>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</si>
  <si>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</si>
  <si>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</si>
  <si>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</si>
  <si>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</si>
  <si>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</si>
  <si>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</si>
  <si>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</si>
  <si>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</si>
  <si>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</si>
  <si>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</si>
  <si>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</si>
  <si>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</si>
  <si>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</si>
  <si>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</si>
  <si>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</si>
  <si>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</si>
  <si>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</si>
  <si>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</si>
  <si>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</si>
  <si>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</si>
  <si>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</si>
  <si>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</si>
  <si>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</si>
  <si>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</si>
  <si>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</si>
  <si>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</si>
  <si>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</si>
  <si>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</si>
  <si>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</si>
  <si>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</si>
  <si>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</si>
  <si>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</si>
  <si>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</si>
  <si>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</si>
  <si>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</si>
  <si>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</si>
  <si>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</si>
  <si>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</si>
  <si>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</si>
  <si>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</si>
  <si>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</si>
  <si>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</si>
  <si>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</si>
  <si>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</si>
  <si>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</si>
  <si>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</si>
  <si>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</si>
  <si>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</si>
  <si>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</si>
  <si>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</si>
  <si>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</si>
  <si>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</si>
  <si>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</si>
  <si>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</si>
  <si>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</si>
  <si>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</si>
  <si>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</si>
  <si>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</si>
  <si>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</si>
  <si>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</si>
  <si>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</si>
  <si>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</si>
  <si>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</si>
  <si>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</si>
  <si>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</si>
  <si>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</si>
  <si>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</si>
  <si>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</si>
  <si>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</si>
  <si>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</si>
  <si>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</si>
  <si>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</si>
  <si>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</si>
  <si>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</si>
  <si>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</si>
  <si>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</si>
  <si>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</si>
  <si>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</si>
  <si>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</si>
  <si>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</si>
  <si>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</si>
  <si>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</si>
  <si>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</si>
  <si>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</si>
  <si>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</si>
  <si>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</si>
  <si>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</si>
  <si>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</si>
  <si>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</si>
  <si>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</si>
  <si>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</si>
  <si>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</si>
  <si>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</si>
  <si>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</si>
  <si>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</si>
  <si>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</si>
  <si>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</si>
  <si>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</si>
  <si>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</si>
  <si>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</si>
  <si>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</si>
  <si>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</si>
  <si>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</si>
  <si>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</si>
  <si>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</si>
  <si>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</si>
  <si>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</si>
  <si>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</si>
  <si>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</si>
  <si>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</si>
  <si>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</si>
  <si>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</si>
  <si>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</si>
  <si>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</si>
  <si>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</si>
  <si>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</si>
  <si>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</si>
  <si>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</si>
  <si>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</si>
  <si>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</si>
  <si>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</si>
  <si>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</si>
  <si>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</si>
  <si>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</si>
  <si>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</si>
  <si>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</si>
  <si>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</si>
  <si>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</si>
  <si>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</si>
  <si>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</si>
  <si>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</si>
  <si>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</si>
  <si>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</si>
  <si>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</si>
  <si>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</si>
  <si>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</si>
  <si>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</si>
  <si>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</si>
  <si>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</si>
  <si>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</si>
  <si>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</si>
  <si>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</si>
  <si>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</si>
  <si>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</si>
  <si>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</si>
  <si>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</si>
  <si>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</si>
  <si>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</si>
  <si>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</si>
  <si>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</si>
  <si>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</si>
  <si>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</si>
  <si>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</si>
  <si>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</si>
  <si>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</si>
  <si>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</si>
  <si>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</si>
  <si>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</si>
  <si>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</si>
  <si>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</si>
  <si>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</si>
  <si>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</si>
  <si>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</si>
  <si>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</si>
  <si>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</si>
  <si>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</si>
  <si>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</si>
  <si>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</si>
  <si>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</si>
  <si>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</si>
  <si>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</si>
  <si>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</si>
  <si>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</si>
  <si>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</si>
  <si>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</si>
  <si>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</si>
  <si>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</si>
  <si>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</si>
  <si>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</si>
  <si>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</si>
  <si>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</si>
  <si>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</si>
  <si>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</si>
  <si>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</si>
  <si>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</si>
  <si>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</si>
  <si>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</si>
  <si>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</si>
  <si>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</si>
  <si>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</si>
  <si>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</si>
  <si>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</si>
  <si>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</si>
  <si>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</si>
  <si>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</si>
  <si>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</si>
  <si>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</si>
  <si>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</si>
  <si>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</si>
  <si>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</si>
  <si>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</si>
  <si>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</si>
  <si>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</si>
  <si>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</si>
  <si>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</si>
  <si>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</si>
  <si>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</si>
  <si>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</si>
  <si>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</si>
  <si>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</si>
  <si>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</si>
  <si>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</si>
  <si>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</si>
  <si>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</si>
  <si>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</si>
  <si>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</si>
  <si>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</si>
  <si>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</si>
  <si>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</si>
  <si>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</si>
  <si>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</si>
  <si>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</si>
  <si>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</si>
  <si>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</si>
  <si>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</si>
  <si>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</si>
  <si>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</si>
  <si>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</si>
  <si>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</si>
  <si>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</si>
  <si>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</si>
  <si>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</si>
  <si>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</si>
  <si>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</si>
  <si>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</si>
  <si>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</si>
  <si>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</si>
  <si>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</si>
  <si>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</si>
  <si>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</si>
  <si>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</si>
  <si>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</si>
  <si>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</si>
  <si>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</si>
  <si>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</si>
  <si>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</si>
  <si>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</si>
  <si>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</si>
  <si>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</si>
  <si>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</si>
  <si>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</si>
  <si>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</si>
  <si>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</si>
  <si>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</si>
  <si>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</si>
  <si>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</si>
  <si>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</si>
  <si>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</si>
  <si>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</si>
  <si>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</si>
  <si>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</si>
  <si>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</si>
  <si>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</si>
  <si>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</si>
  <si>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</si>
  <si>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</si>
  <si>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</si>
  <si>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</si>
  <si>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</si>
  <si>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</si>
  <si>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</si>
  <si>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</si>
  <si>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</si>
  <si>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</si>
  <si>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</si>
  <si>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</si>
  <si>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</si>
  <si>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</si>
  <si>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</si>
  <si>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</si>
  <si>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</si>
  <si>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</si>
  <si>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</si>
  <si>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</si>
  <si>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</si>
  <si>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</si>
  <si>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</si>
  <si>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</si>
  <si>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</si>
  <si>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</si>
  <si>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</si>
  <si>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</si>
  <si>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</si>
  <si>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</si>
  <si>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</si>
  <si>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</si>
  <si>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</si>
  <si>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</si>
  <si>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</si>
  <si>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</si>
  <si>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</si>
  <si>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</si>
  <si>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</si>
  <si>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</si>
  <si>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</si>
  <si>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</si>
  <si>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</si>
  <si>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</si>
  <si>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</si>
  <si>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</si>
  <si>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</si>
  <si>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</si>
  <si>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</si>
  <si>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</si>
  <si>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</si>
  <si>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</si>
  <si>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</si>
  <si>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</si>
  <si>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</si>
  <si>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</si>
  <si>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</si>
  <si>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</si>
  <si>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</si>
  <si>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</si>
  <si>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</si>
  <si>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</si>
  <si>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</si>
  <si>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</si>
  <si>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</si>
  <si>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</si>
  <si>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</si>
  <si>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</si>
  <si>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</si>
  <si>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</si>
  <si>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</si>
  <si>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</si>
  <si>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</si>
  <si>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</si>
  <si>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</si>
  <si>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</si>
  <si>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</si>
  <si>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</si>
  <si>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</si>
  <si>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</si>
  <si>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</si>
  <si>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</si>
  <si>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</si>
  <si>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</si>
  <si>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</si>
  <si>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</si>
  <si>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</si>
  <si>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</si>
  <si>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</si>
  <si>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</si>
  <si>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</si>
  <si>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</si>
  <si>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</si>
  <si>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</si>
  <si>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</si>
  <si>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</si>
  <si>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</si>
  <si>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</si>
  <si>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</si>
  <si>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</si>
  <si>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</si>
  <si>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</si>
  <si>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</si>
  <si>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</si>
  <si>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</si>
  <si>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</si>
  <si>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</si>
  <si>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</si>
  <si>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</si>
  <si>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</si>
  <si>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</si>
  <si>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</si>
  <si>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</si>
  <si>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</si>
  <si>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</si>
  <si>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</si>
  <si>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</si>
  <si>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</si>
  <si>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</si>
  <si>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</si>
  <si>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</si>
  <si>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</si>
  <si>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</si>
  <si>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</si>
  <si>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</si>
  <si>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</si>
  <si>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</si>
  <si>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</si>
  <si>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</si>
  <si>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</si>
  <si>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</si>
  <si>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</si>
  <si>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</si>
  <si>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</si>
  <si>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</si>
  <si>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</si>
  <si>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</si>
  <si>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</si>
  <si>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</si>
  <si>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</si>
  <si>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</si>
  <si>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</si>
  <si>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</si>
  <si>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</si>
  <si>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</si>
  <si>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</si>
  <si>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</si>
  <si>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</si>
  <si>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</si>
  <si>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</si>
  <si>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</si>
  <si>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</si>
  <si>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</si>
  <si>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</si>
  <si>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</si>
  <si>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</si>
  <si>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</si>
  <si>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</si>
  <si>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</si>
  <si>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</si>
  <si>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</si>
  <si>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</si>
  <si>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</si>
  <si>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</si>
  <si>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</si>
  <si>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</si>
  <si>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</si>
  <si>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</si>
  <si>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</si>
  <si>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</si>
  <si>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</si>
  <si>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</si>
  <si>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</si>
  <si>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</si>
  <si>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</si>
  <si>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</si>
  <si>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</si>
  <si>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</si>
  <si>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</si>
  <si>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</si>
  <si>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</si>
  <si>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</si>
  <si>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</si>
  <si>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</si>
  <si>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</si>
  <si>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</si>
  <si>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</si>
  <si>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</si>
  <si>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</si>
  <si>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</si>
  <si>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</si>
  <si>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</si>
  <si>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</si>
  <si>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</si>
  <si>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</si>
  <si>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</si>
  <si>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</si>
  <si>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</si>
  <si>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</si>
  <si>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</si>
  <si>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</si>
  <si>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</si>
  <si>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</si>
  <si>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</si>
  <si>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</si>
  <si>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</si>
  <si>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</si>
  <si>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</si>
  <si>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</si>
  <si>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</si>
  <si>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</si>
  <si>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</si>
  <si>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</si>
  <si>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</si>
  <si>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</si>
  <si>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</si>
  <si>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</si>
  <si>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</si>
  <si>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</si>
  <si>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</si>
  <si>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</si>
  <si>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</si>
  <si>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</si>
  <si>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</si>
  <si>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</si>
  <si>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</si>
  <si>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</si>
  <si>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</si>
  <si>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</si>
  <si>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</si>
  <si>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</si>
  <si>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</si>
  <si>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</si>
  <si>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</si>
  <si>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</si>
  <si>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</si>
  <si>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</si>
  <si>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</si>
  <si>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</si>
  <si>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</si>
  <si>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</si>
  <si>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</si>
  <si>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</si>
  <si>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</si>
  <si>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</si>
  <si>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</si>
  <si>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</si>
  <si>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</si>
  <si>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</si>
  <si>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</si>
  <si>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</si>
  <si>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</si>
  <si>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</si>
  <si>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</si>
  <si>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</si>
  <si>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</si>
  <si>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</si>
  <si>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</si>
  <si>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</si>
  <si>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</si>
  <si>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</si>
  <si>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</si>
  <si>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</si>
  <si>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</si>
  <si>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</si>
  <si>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</si>
  <si>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</si>
  <si>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</si>
  <si>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</si>
  <si>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</si>
  <si>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</si>
  <si>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</si>
  <si>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</si>
  <si>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</si>
  <si>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</si>
  <si>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</si>
  <si>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</si>
  <si>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</si>
  <si>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</si>
  <si>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</si>
  <si>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</si>
  <si>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</si>
  <si>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</si>
  <si>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</si>
  <si>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</si>
  <si>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</si>
  <si>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</si>
  <si>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</si>
  <si>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</si>
  <si>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</si>
  <si>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</si>
  <si>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</si>
  <si>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</si>
  <si>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</si>
  <si>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</si>
  <si>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</si>
  <si>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</si>
  <si>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</si>
  <si>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</si>
  <si>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</si>
  <si>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</si>
  <si>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</si>
  <si>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</si>
  <si>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</si>
  <si>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</si>
  <si>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</si>
  <si>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</si>
  <si>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</si>
  <si>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</si>
  <si>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</si>
  <si>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</si>
  <si>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</si>
  <si>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</si>
  <si>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</si>
  <si>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</si>
  <si>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</si>
  <si>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</si>
  <si>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</si>
  <si>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</si>
  <si>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</si>
  <si>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</si>
  <si>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</si>
  <si>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</si>
  <si>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</si>
  <si>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</si>
  <si>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</si>
  <si>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</si>
  <si>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</si>
  <si>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</si>
  <si>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</si>
  <si>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</si>
  <si>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</si>
  <si>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</si>
  <si>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</si>
  <si>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</si>
  <si>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</si>
  <si>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</si>
  <si>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</si>
  <si>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</si>
  <si>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</si>
  <si>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</si>
  <si>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</si>
  <si>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</si>
  <si>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</si>
  <si>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</si>
  <si>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</si>
  <si>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</si>
  <si>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</si>
  <si>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</si>
  <si>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</si>
  <si>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</si>
  <si>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</si>
  <si>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</si>
  <si>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</si>
  <si>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</si>
  <si>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</si>
  <si>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</si>
  <si>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</si>
  <si>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</si>
  <si>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</si>
  <si>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</si>
  <si>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</si>
  <si>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</si>
  <si>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</si>
  <si>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</si>
  <si>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</si>
  <si>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</si>
  <si>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</si>
  <si>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</si>
  <si>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</si>
  <si>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</si>
  <si>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</si>
  <si>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</si>
  <si>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</si>
  <si>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</si>
  <si>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</si>
  <si>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</si>
  <si>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</si>
  <si>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</si>
  <si>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</si>
  <si>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</si>
  <si>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</si>
  <si>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</si>
  <si>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</si>
  <si>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</si>
  <si>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</si>
  <si>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</si>
  <si>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</si>
  <si>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</si>
  <si>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</si>
  <si>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</si>
  <si>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</si>
  <si>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</si>
  <si>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</si>
  <si>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</si>
  <si>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</si>
  <si>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</si>
  <si>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</si>
  <si>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</si>
  <si>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</si>
  <si>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</si>
  <si>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</si>
  <si>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</si>
  <si>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</si>
  <si>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</si>
  <si>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</si>
  <si>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</si>
  <si>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</si>
  <si>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</si>
  <si>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</si>
  <si>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</si>
  <si>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</si>
  <si>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</si>
  <si>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</si>
  <si>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</si>
  <si>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</si>
  <si>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</si>
  <si>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</si>
  <si>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</si>
  <si>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</si>
  <si>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</si>
  <si>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</si>
  <si>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</si>
  <si>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</si>
  <si>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</si>
  <si>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</si>
  <si>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</si>
  <si>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</si>
  <si>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</si>
  <si>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</si>
  <si>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</si>
  <si>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</si>
  <si>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</si>
  <si>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</si>
  <si>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</si>
  <si>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</si>
  <si>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</si>
  <si>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</si>
  <si>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</si>
  <si>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</si>
  <si>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</si>
  <si>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</si>
  <si>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</si>
  <si>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</si>
  <si>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</si>
  <si>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</si>
  <si>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</si>
  <si>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</si>
  <si>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</si>
  <si>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</si>
  <si>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</si>
  <si>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</si>
  <si>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</si>
  <si>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</si>
  <si>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</si>
  <si>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</si>
  <si>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</si>
  <si>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</si>
  <si>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</si>
  <si>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</si>
  <si>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</si>
  <si>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</si>
  <si>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</si>
  <si>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</si>
  <si>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</si>
  <si>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</si>
  <si>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</si>
  <si>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</si>
  <si>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</si>
  <si>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</si>
  <si>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</si>
  <si>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</si>
  <si>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</si>
  <si>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</si>
  <si>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</si>
  <si>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</si>
  <si>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</si>
  <si>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</si>
  <si>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</si>
  <si>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</si>
  <si>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</si>
  <si>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</si>
  <si>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</si>
  <si>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</si>
  <si>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</si>
  <si>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</si>
  <si>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</si>
  <si>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</si>
  <si>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</si>
  <si>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</si>
  <si>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</si>
  <si>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</si>
  <si>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</si>
  <si>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</si>
  <si>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</si>
  <si>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</si>
  <si>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</si>
  <si>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</si>
  <si>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</si>
  <si>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</si>
  <si>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</si>
  <si>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</si>
  <si>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</si>
  <si>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</si>
  <si>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</si>
  <si>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</si>
  <si>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</si>
  <si>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</si>
  <si>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</si>
  <si>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</si>
  <si>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</si>
  <si>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</si>
  <si>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</si>
  <si>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</si>
  <si>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</si>
  <si>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</si>
  <si>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</si>
  <si>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</si>
  <si>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</si>
  <si>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</si>
  <si>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</si>
  <si>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</si>
  <si>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</si>
  <si>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</si>
  <si>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</si>
  <si>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</si>
  <si>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</si>
  <si>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</si>
  <si>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</si>
  <si>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</si>
  <si>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</si>
  <si>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</si>
  <si>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</si>
  <si>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</si>
  <si>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</si>
  <si>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</si>
  <si>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</si>
  <si>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</si>
  <si>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</si>
  <si>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</si>
  <si>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</si>
  <si>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</si>
  <si>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</si>
  <si>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</si>
  <si>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</si>
  <si>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</si>
  <si>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</si>
  <si>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</si>
  <si>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</si>
  <si>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</si>
  <si>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</si>
  <si>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</si>
  <si>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</si>
  <si>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</si>
  <si>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</si>
  <si>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</si>
  <si>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</si>
  <si>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</si>
  <si>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</si>
  <si>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</si>
  <si>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</si>
  <si>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</si>
  <si>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</si>
  <si>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</si>
  <si>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</si>
  <si>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</si>
  <si>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</si>
  <si>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</si>
  <si>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</si>
  <si>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</si>
  <si>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</si>
  <si>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</si>
  <si>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</si>
  <si>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</si>
  <si>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</si>
  <si>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</si>
  <si>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</si>
  <si>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</si>
  <si>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</si>
  <si>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</si>
  <si>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</si>
  <si>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</si>
  <si>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</si>
  <si>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</si>
  <si>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</si>
  <si>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</si>
  <si>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</si>
  <si>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</si>
  <si>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</si>
  <si>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</si>
  <si>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</si>
  <si>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</si>
  <si>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</si>
  <si>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</si>
  <si>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</si>
  <si>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</si>
  <si>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</si>
  <si>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</si>
  <si>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</si>
  <si>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</si>
  <si>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</si>
  <si>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</si>
  <si>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</si>
  <si>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</si>
  <si>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</si>
  <si>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</si>
  <si>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</si>
  <si>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</si>
  <si>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</si>
  <si>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</si>
  <si>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</si>
  <si>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</si>
  <si>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</si>
  <si>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</si>
  <si>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</si>
  <si>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</si>
  <si>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</si>
  <si>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</si>
  <si>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</si>
  <si>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</si>
  <si>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</si>
  <si>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</si>
  <si>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</si>
  <si>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</si>
  <si>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</si>
  <si>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</si>
  <si>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</si>
  <si>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</si>
  <si>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</si>
  <si>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</si>
  <si>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</si>
  <si>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</si>
  <si>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</si>
  <si>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</si>
  <si>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</si>
  <si>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</si>
  <si>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</si>
  <si>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</si>
  <si>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</si>
  <si>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</si>
  <si>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</si>
  <si>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</si>
  <si>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</si>
  <si>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</si>
  <si>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</si>
  <si>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</si>
  <si>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</si>
  <si>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</si>
  <si>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</si>
  <si>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</si>
  <si>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</si>
  <si>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</si>
  <si>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</si>
  <si>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</si>
  <si>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</si>
  <si>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</si>
  <si>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</si>
  <si>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</si>
  <si>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</si>
  <si>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</si>
  <si>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</si>
  <si>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</si>
  <si>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</si>
  <si>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</si>
  <si>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</si>
  <si>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</si>
  <si>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</si>
  <si>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</si>
  <si>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</si>
  <si>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</si>
  <si>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</si>
  <si>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</si>
  <si>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</si>
  <si>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</si>
  <si>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</si>
  <si>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</si>
  <si>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</si>
  <si>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</si>
  <si>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</si>
  <si>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</si>
  <si>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</si>
  <si>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</si>
  <si>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</si>
  <si>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</si>
  <si>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</si>
  <si>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</si>
  <si>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</si>
  <si>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</si>
  <si>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</si>
  <si>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</si>
  <si>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</si>
  <si>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</si>
  <si>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</si>
  <si>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</si>
  <si>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</si>
  <si>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</si>
  <si>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</si>
  <si>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</si>
  <si>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</si>
  <si>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</si>
  <si>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</si>
  <si>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</si>
  <si>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</si>
  <si>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</si>
  <si>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</si>
  <si>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</si>
  <si>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</si>
  <si>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</si>
  <si>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</si>
  <si>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</si>
  <si>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</si>
  <si>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</si>
  <si>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</si>
  <si>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</si>
  <si>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</si>
  <si>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</si>
  <si>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</si>
  <si>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</si>
  <si>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</si>
  <si>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</si>
  <si>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</si>
  <si>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</si>
  <si>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</si>
  <si>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</si>
  <si>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</si>
  <si>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</si>
  <si>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</si>
  <si>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</si>
  <si>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</si>
  <si>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</si>
  <si>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</si>
  <si>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</si>
  <si>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</si>
  <si>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</si>
  <si>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</si>
  <si>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</si>
  <si>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</si>
  <si>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</si>
  <si>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</si>
  <si>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</si>
  <si>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</si>
  <si>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</si>
  <si>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</si>
  <si>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</si>
  <si>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</si>
  <si>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</si>
  <si>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</si>
  <si>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</si>
  <si>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</si>
  <si>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</si>
  <si>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</si>
  <si>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</si>
  <si>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</si>
  <si>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</si>
  <si>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</si>
  <si>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</si>
  <si>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</si>
  <si>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</si>
  <si>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</si>
  <si>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</si>
  <si>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</si>
  <si>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</si>
  <si>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</si>
  <si>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</si>
  <si>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</si>
  <si>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</si>
  <si>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</si>
  <si>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</si>
  <si>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</si>
  <si>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</si>
  <si>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</si>
  <si>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</si>
  <si>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</si>
  <si>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</si>
  <si>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</si>
  <si>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</si>
  <si>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</si>
  <si>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</si>
  <si>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</si>
  <si>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</si>
  <si>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</si>
  <si>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</si>
  <si>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</si>
  <si>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</si>
  <si>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</si>
  <si>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</si>
  <si>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</si>
  <si>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</si>
  <si>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</si>
  <si>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</si>
  <si>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</si>
  <si>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</si>
  <si>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</si>
  <si>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</si>
  <si>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</si>
  <si>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</si>
  <si>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</si>
  <si>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</si>
  <si>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</si>
  <si>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</si>
  <si>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</si>
  <si>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</si>
  <si>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</si>
  <si>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</si>
  <si>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</si>
  <si>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</si>
  <si>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</si>
  <si>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</si>
  <si>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</si>
  <si>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</si>
  <si>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</si>
  <si>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</si>
  <si>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</si>
  <si>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</si>
  <si>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</si>
  <si>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</si>
  <si>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</si>
  <si>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</si>
  <si>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</si>
  <si>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</si>
  <si>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</si>
  <si>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</si>
  <si>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</si>
  <si>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</si>
  <si>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</si>
  <si>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</si>
  <si>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</si>
  <si>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</si>
  <si>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</si>
  <si>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</si>
  <si>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</si>
  <si>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</si>
  <si>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</si>
  <si>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</si>
  <si>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</si>
  <si>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</si>
  <si>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</si>
  <si>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</si>
  <si>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</si>
  <si>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</si>
  <si>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</si>
  <si>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</si>
  <si>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</si>
  <si>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</si>
  <si>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</si>
  <si>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</si>
  <si>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</si>
  <si>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</si>
  <si>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</si>
  <si>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</si>
  <si>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</si>
  <si>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</si>
  <si>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</si>
  <si>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</si>
  <si>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</si>
  <si>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</si>
  <si>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</si>
  <si>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</si>
  <si>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</si>
  <si>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</si>
  <si>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</si>
  <si>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</si>
  <si>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</si>
  <si>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</si>
  <si>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</si>
  <si>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</si>
  <si>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</si>
  <si>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</si>
  <si>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</si>
  <si>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</si>
  <si>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</si>
  <si>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</si>
  <si>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</si>
  <si>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</si>
  <si>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</si>
  <si>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</si>
  <si>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</si>
  <si>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</si>
  <si>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</si>
  <si>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</si>
  <si>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</si>
  <si>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</si>
  <si>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</si>
  <si>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</si>
  <si>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</si>
  <si>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</si>
  <si>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</si>
  <si>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</si>
  <si>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</si>
  <si>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</si>
  <si>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</si>
  <si>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</si>
  <si>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</si>
  <si>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</si>
  <si>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</si>
  <si>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</si>
  <si>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</si>
  <si>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</si>
  <si>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</si>
  <si>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</si>
  <si>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</si>
  <si>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</si>
  <si>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</si>
  <si>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</si>
  <si>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</si>
  <si>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</si>
  <si>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</si>
  <si>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</si>
  <si>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</si>
  <si>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</si>
  <si>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</si>
  <si>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</si>
  <si>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</si>
  <si>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</si>
  <si>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</si>
  <si>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</si>
  <si>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</si>
  <si>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</si>
  <si>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</si>
  <si>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</si>
  <si>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</si>
  <si>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</si>
  <si>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</si>
  <si>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</si>
  <si>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</si>
  <si>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</si>
  <si>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</si>
  <si>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</si>
  <si>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</si>
  <si>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</si>
  <si>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</si>
  <si>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</si>
  <si>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</si>
  <si>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</si>
  <si>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</si>
  <si>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</si>
  <si>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</si>
  <si>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</si>
  <si>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</si>
  <si>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</si>
  <si>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</si>
  <si>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</si>
  <si>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</si>
  <si>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</si>
  <si>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</si>
  <si>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</si>
  <si>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</si>
  <si>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</si>
  <si>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</si>
  <si>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</si>
  <si>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</si>
  <si>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</si>
  <si>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</si>
  <si>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</si>
  <si>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</si>
  <si>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</si>
  <si>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</si>
  <si>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</si>
  <si>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</si>
  <si>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</si>
  <si>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</si>
  <si>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</si>
  <si>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</si>
  <si>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</si>
  <si>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</si>
  <si>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</si>
  <si>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</si>
  <si>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</si>
  <si>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</si>
  <si>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</si>
  <si>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</si>
  <si>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</si>
  <si>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</si>
  <si>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</si>
  <si>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</si>
  <si>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</si>
  <si>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</si>
  <si>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</si>
  <si>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</si>
  <si>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</si>
  <si>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</si>
  <si>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</si>
  <si>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</si>
  <si>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</si>
  <si>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</si>
  <si>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</si>
  <si>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</si>
  <si>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</si>
  <si>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</si>
  <si>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</si>
  <si>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</si>
  <si>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</si>
  <si>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</si>
  <si>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</si>
  <si>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</si>
  <si>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</si>
  <si>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</si>
  <si>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</si>
  <si>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</si>
  <si>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</si>
  <si>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</si>
  <si>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</si>
  <si>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</si>
  <si>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</si>
  <si>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</si>
  <si>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</si>
  <si>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</si>
  <si>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</si>
  <si>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</si>
  <si>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</si>
  <si>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</si>
  <si>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</si>
  <si>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</si>
  <si>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</si>
  <si>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</si>
  <si>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</si>
  <si>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</si>
  <si>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</si>
  <si>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</si>
  <si>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</si>
  <si>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</si>
  <si>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</si>
  <si>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</si>
  <si>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</si>
  <si>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</si>
  <si>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</si>
  <si>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</si>
  <si>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</si>
  <si>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</si>
  <si>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</si>
  <si>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</si>
  <si>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</si>
  <si>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</si>
  <si>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</si>
  <si>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</si>
  <si>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</si>
  <si>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</si>
  <si>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</si>
  <si>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</si>
  <si>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</si>
  <si>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</si>
  <si>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</si>
  <si>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</si>
  <si>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</si>
  <si>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</si>
  <si>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</si>
  <si>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</si>
  <si>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</si>
  <si>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</si>
  <si>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</si>
  <si>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</si>
  <si>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</si>
  <si>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</si>
  <si>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</si>
  <si>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</si>
  <si>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</si>
  <si>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</si>
  <si>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</si>
  <si>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</si>
  <si>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</si>
  <si>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</si>
  <si>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</si>
  <si>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</si>
  <si>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</si>
  <si>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</si>
  <si>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</si>
  <si>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</si>
  <si>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</si>
  <si>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</si>
  <si>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</si>
  <si>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</si>
  <si>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</si>
  <si>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</si>
  <si>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</si>
  <si>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</si>
  <si>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</si>
  <si>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</si>
  <si>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</si>
  <si>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</si>
  <si>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</si>
  <si>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</si>
  <si>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</si>
  <si>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</si>
  <si>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</si>
  <si>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</si>
  <si>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</si>
  <si>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</si>
  <si>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</si>
  <si>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</si>
  <si>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</si>
  <si>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</si>
  <si>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</si>
  <si>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</si>
  <si>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</si>
  <si>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</si>
  <si>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</si>
  <si>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</si>
  <si>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</si>
  <si>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</si>
  <si>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</si>
  <si>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</si>
  <si>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</si>
  <si>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</si>
  <si>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</si>
  <si>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</si>
  <si>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</si>
  <si>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</si>
  <si>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</si>
  <si>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</si>
  <si>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</si>
  <si>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</si>
  <si>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</si>
  <si>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</si>
  <si>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</si>
  <si>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</si>
  <si>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</si>
  <si>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</si>
  <si>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</si>
  <si>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</si>
  <si>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</si>
  <si>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</si>
  <si>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</si>
  <si>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</si>
  <si>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</si>
  <si>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</si>
  <si>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</si>
  <si>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</si>
  <si>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</si>
  <si>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</si>
  <si>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</si>
  <si>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</si>
  <si>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</si>
  <si>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</si>
  <si>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</si>
  <si>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</si>
  <si>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</si>
  <si>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</si>
  <si>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</si>
  <si>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</si>
  <si>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</si>
  <si>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</si>
  <si>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</si>
  <si>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</si>
  <si>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</si>
  <si>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</si>
  <si>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</si>
  <si>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</si>
  <si>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</si>
  <si>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</si>
  <si>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</si>
  <si>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</si>
  <si>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</si>
  <si>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</si>
  <si>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</si>
  <si>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</si>
  <si>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</si>
  <si>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</si>
  <si>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</si>
  <si>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</si>
  <si>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</si>
  <si>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</si>
  <si>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</si>
  <si>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</si>
  <si>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</si>
  <si>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</si>
  <si>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</si>
  <si>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</si>
  <si>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</si>
  <si>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</si>
  <si>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</si>
  <si>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</si>
  <si>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</si>
  <si>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</si>
  <si>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</si>
  <si>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</si>
  <si>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</si>
  <si>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</si>
  <si>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</si>
  <si>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</si>
  <si>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</si>
  <si>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</si>
  <si>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</si>
  <si>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</si>
  <si>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</si>
  <si>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</si>
  <si>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</si>
  <si>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</si>
  <si>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</si>
  <si>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</si>
  <si>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</si>
  <si>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</si>
  <si>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</si>
  <si>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</si>
  <si>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</si>
  <si>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</si>
  <si>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</si>
  <si>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</si>
  <si>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</si>
  <si>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</si>
  <si>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</si>
  <si>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</si>
  <si>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</si>
  <si>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</si>
  <si>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</si>
  <si>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</si>
  <si>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</si>
  <si>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</si>
  <si>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</si>
  <si>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</si>
  <si>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</si>
  <si>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</si>
  <si>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</si>
  <si>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</si>
  <si>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</si>
  <si>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</si>
  <si>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</si>
  <si>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</si>
  <si>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</si>
  <si>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</si>
  <si>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</si>
  <si>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</si>
  <si>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</si>
  <si>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</si>
  <si>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</si>
  <si>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</si>
  <si>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</si>
  <si>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</si>
  <si>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</si>
  <si>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</si>
  <si>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</si>
  <si>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</si>
  <si>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</si>
  <si>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</si>
  <si>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</si>
  <si>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</si>
  <si>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</si>
  <si>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</si>
  <si>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</si>
  <si>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</si>
  <si>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</si>
  <si>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</si>
  <si>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</si>
  <si>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</si>
  <si>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</si>
  <si>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</si>
  <si>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</si>
  <si>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</si>
  <si>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</si>
  <si>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</si>
  <si>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</si>
  <si>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</si>
  <si>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</si>
  <si>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</si>
  <si>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</si>
  <si>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</si>
  <si>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</si>
  <si>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</si>
  <si>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</si>
  <si>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</si>
  <si>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</si>
  <si>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</si>
  <si>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</si>
  <si>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</si>
  <si>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</si>
  <si>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</si>
  <si>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</si>
  <si>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</si>
  <si>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</si>
  <si>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</si>
  <si>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</si>
  <si>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</si>
  <si>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</si>
  <si>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</si>
  <si>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</si>
  <si>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</si>
  <si>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</si>
  <si>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</si>
  <si>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</si>
  <si>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</si>
  <si>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</si>
  <si>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</si>
  <si>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</si>
  <si>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</si>
  <si>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</si>
  <si>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</si>
  <si>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</si>
  <si>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</si>
  <si>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</si>
  <si>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</si>
  <si>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</si>
  <si>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</si>
  <si>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</si>
  <si>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</si>
  <si>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</si>
  <si>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</si>
  <si>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</si>
  <si>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</si>
  <si>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</si>
  <si>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</si>
  <si>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</si>
  <si>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</si>
  <si>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</si>
  <si>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</si>
  <si>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</si>
  <si>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</si>
  <si>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</si>
  <si>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</si>
  <si>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</si>
  <si>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</si>
  <si>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</si>
  <si>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</si>
  <si>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</si>
  <si>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</si>
  <si>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</si>
  <si>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</si>
  <si>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</si>
  <si>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</si>
  <si>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</si>
  <si>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</si>
  <si>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</si>
  <si>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</si>
  <si>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</si>
  <si>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</si>
  <si>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</si>
  <si>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</si>
  <si>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</si>
  <si>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</si>
  <si>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</si>
  <si>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</si>
  <si>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</si>
  <si>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</si>
  <si>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</si>
  <si>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</si>
  <si>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</si>
  <si>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</si>
  <si>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</si>
  <si>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</si>
  <si>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</si>
  <si>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</si>
  <si>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</si>
  <si>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</si>
  <si>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</si>
  <si>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</si>
  <si>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</si>
  <si>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</si>
  <si>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</si>
  <si>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</si>
  <si>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</si>
  <si>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</si>
  <si>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</si>
  <si>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</si>
  <si>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</si>
  <si>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</si>
  <si>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</si>
  <si>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</si>
  <si>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</si>
  <si>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</si>
  <si>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</si>
  <si>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</si>
  <si>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</si>
  <si>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</si>
  <si>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</si>
  <si>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</si>
  <si>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</si>
  <si>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</si>
  <si>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</si>
  <si>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</si>
  <si>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</si>
  <si>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</si>
  <si>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</si>
  <si>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</si>
  <si>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</si>
  <si>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</si>
  <si>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</si>
  <si>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</si>
  <si>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</si>
  <si>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</si>
  <si>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</si>
  <si>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</si>
  <si>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</si>
  <si>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</si>
  <si>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</si>
  <si>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</si>
  <si>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</si>
  <si>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</si>
  <si>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</si>
  <si>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</si>
  <si>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</si>
  <si>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</si>
  <si>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</si>
  <si>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</si>
  <si>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</si>
  <si>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</si>
  <si>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</si>
  <si>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</si>
  <si>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</si>
  <si>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</si>
  <si>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</si>
  <si>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</si>
  <si>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</si>
  <si>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</si>
  <si>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</si>
  <si>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</si>
  <si>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</si>
  <si>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</si>
  <si>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</si>
  <si>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</si>
  <si>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</si>
  <si>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</si>
  <si>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</si>
  <si>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</si>
  <si>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</si>
  <si>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</si>
  <si>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</si>
  <si>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</si>
  <si>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</si>
  <si>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</si>
  <si>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</si>
  <si>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</si>
  <si>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</si>
  <si>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</si>
  <si>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</si>
  <si>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</si>
  <si>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</si>
  <si>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</si>
  <si>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</si>
  <si>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</si>
  <si>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</si>
  <si>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</si>
  <si>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</si>
  <si>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</si>
  <si>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</si>
  <si>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</si>
  <si>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</si>
  <si>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</si>
  <si>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</si>
  <si>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</si>
  <si>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</si>
  <si>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</si>
  <si>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</si>
  <si>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</si>
  <si>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</si>
  <si>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</si>
  <si>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</si>
  <si>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</si>
  <si>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</si>
  <si>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</si>
  <si>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</si>
  <si>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</si>
  <si>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</si>
  <si>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</si>
  <si>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</si>
  <si>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</si>
  <si>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</si>
  <si>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</si>
  <si>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</si>
  <si>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</si>
  <si>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</si>
  <si>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</si>
  <si>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</si>
  <si>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</si>
  <si>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</si>
  <si>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</si>
  <si>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</si>
  <si>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</si>
  <si>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</si>
  <si>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</si>
  <si>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</si>
  <si>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</si>
  <si>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</si>
  <si>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</si>
  <si>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</si>
  <si>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</si>
  <si>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</si>
  <si>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</si>
  <si>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</si>
  <si>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</si>
  <si>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</si>
  <si>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</si>
  <si>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</si>
  <si>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</si>
  <si>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</si>
  <si>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</si>
  <si>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</si>
  <si>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</si>
  <si>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</si>
  <si>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</si>
  <si>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</si>
  <si>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</si>
  <si>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</si>
  <si>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</si>
  <si>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</si>
  <si>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</si>
  <si>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</si>
  <si>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</si>
  <si>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</si>
  <si>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</si>
  <si>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</si>
  <si>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</si>
  <si>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</si>
  <si>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</si>
  <si>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</si>
  <si>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</si>
  <si>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</si>
  <si>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</si>
  <si>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</si>
  <si>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</si>
  <si>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</si>
  <si>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</si>
  <si>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</si>
  <si>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</si>
  <si>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</si>
  <si>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</si>
  <si>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</si>
  <si>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</si>
  <si>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</si>
  <si>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</si>
  <si>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</si>
  <si>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</si>
  <si>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</si>
  <si>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</si>
  <si>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</si>
  <si>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</si>
  <si>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</si>
  <si>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</si>
  <si>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</si>
  <si>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</si>
  <si>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</si>
  <si>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</si>
  <si>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</si>
  <si>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</si>
  <si>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</si>
  <si>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</si>
  <si>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</si>
  <si>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</si>
  <si>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</si>
  <si>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</si>
  <si>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</si>
  <si>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</si>
  <si>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</si>
  <si>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</si>
  <si>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</si>
  <si>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</si>
  <si>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</si>
  <si>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</si>
  <si>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</si>
  <si>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</si>
  <si>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</si>
  <si>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</si>
  <si>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</si>
  <si>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</si>
  <si>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</si>
  <si>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</si>
  <si>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</si>
  <si>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</si>
  <si>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</si>
  <si>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</si>
  <si>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</si>
  <si>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</si>
  <si>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</si>
  <si>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</si>
  <si>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</si>
  <si>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</si>
  <si>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</si>
  <si>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</si>
  <si>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</si>
  <si>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</si>
  <si>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</si>
  <si>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</si>
  <si>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</si>
  <si>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</si>
  <si>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</si>
  <si>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</si>
  <si>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</si>
  <si>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</si>
  <si>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</si>
  <si>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</si>
  <si>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</si>
  <si>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</si>
  <si>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</si>
  <si>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</si>
  <si>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</si>
  <si>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</si>
  <si>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</si>
  <si>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</si>
  <si>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</si>
  <si>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</si>
  <si>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</si>
  <si>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</si>
  <si>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</si>
  <si>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</si>
  <si>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</si>
  <si>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</si>
  <si>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</si>
  <si>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</si>
  <si>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</si>
  <si>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</si>
  <si>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</si>
  <si>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</si>
  <si>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</si>
  <si>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</si>
  <si>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</si>
  <si>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</si>
  <si>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</si>
  <si>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</si>
  <si>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</si>
  <si>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</si>
  <si>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</si>
  <si>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</si>
  <si>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</si>
  <si>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</si>
  <si>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</si>
  <si>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</si>
  <si>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</si>
  <si>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</si>
  <si>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</si>
  <si>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</si>
  <si>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</si>
  <si>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</si>
  <si>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</si>
  <si>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</si>
  <si>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</si>
  <si>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</si>
  <si>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</si>
  <si>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</si>
  <si>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</si>
  <si>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</si>
  <si>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</si>
  <si>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</si>
  <si>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</si>
  <si>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</si>
  <si>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</si>
  <si>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</si>
  <si>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</si>
  <si>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</si>
  <si>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</si>
  <si>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</si>
  <si>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</si>
  <si>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</si>
  <si>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</si>
  <si>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</si>
  <si>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</si>
  <si>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</si>
  <si>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</si>
  <si>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</si>
  <si>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</si>
  <si>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</si>
  <si>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</si>
  <si>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</si>
  <si>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</si>
  <si>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</si>
  <si>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</si>
  <si>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</si>
  <si>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</si>
  <si>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</si>
  <si>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</si>
  <si>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</si>
  <si>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</si>
  <si>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</si>
  <si>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</si>
  <si>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</si>
  <si>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</si>
  <si>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</si>
  <si>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</si>
  <si>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</si>
  <si>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</si>
  <si>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</si>
  <si>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</si>
  <si>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</si>
  <si>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</si>
  <si>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</si>
  <si>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</si>
  <si>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</si>
  <si>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</si>
  <si>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</si>
  <si>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</si>
  <si>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</si>
  <si>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</si>
  <si>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</si>
  <si>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</si>
  <si>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</si>
  <si>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</si>
  <si>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</si>
  <si>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</si>
  <si>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</si>
  <si>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</si>
  <si>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</si>
  <si>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</si>
  <si>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</si>
  <si>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</si>
  <si>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</si>
  <si>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</si>
  <si>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</si>
  <si>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</si>
  <si>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</si>
  <si>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</si>
  <si>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</si>
  <si>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</si>
  <si>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</si>
  <si>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</si>
  <si>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</si>
  <si>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</si>
  <si>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</si>
  <si>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</si>
  <si>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</si>
  <si>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</si>
  <si>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</si>
  <si>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</si>
  <si>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</si>
  <si>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</si>
  <si>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</si>
  <si>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</si>
  <si>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</si>
  <si>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</si>
  <si>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</si>
  <si>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</si>
  <si>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</si>
  <si>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</si>
  <si>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</si>
  <si>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</si>
  <si>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</si>
  <si>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</si>
  <si>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</si>
  <si>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</si>
  <si>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</si>
  <si>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</si>
  <si>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</si>
  <si>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</si>
  <si>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</si>
  <si>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</si>
  <si>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</si>
  <si>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</si>
  <si>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</si>
  <si>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</si>
  <si>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</si>
  <si>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</si>
  <si>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</si>
  <si>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</si>
  <si>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</si>
  <si>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</si>
  <si>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</si>
  <si>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</si>
  <si>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</si>
  <si>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</si>
  <si>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</si>
  <si>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</si>
  <si>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</si>
  <si>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</si>
  <si>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</si>
  <si>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</si>
  <si>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</si>
  <si>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</si>
  <si>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</si>
  <si>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</si>
  <si>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</si>
  <si>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</si>
  <si>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</si>
  <si>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</si>
  <si>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</si>
  <si>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</si>
  <si>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</si>
  <si>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</si>
  <si>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</si>
  <si>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</si>
  <si>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</si>
  <si>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</si>
  <si>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</si>
  <si>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</si>
  <si>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</si>
  <si>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</si>
  <si>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</si>
  <si>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</si>
  <si>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</si>
  <si>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</si>
  <si>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</si>
  <si>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</si>
  <si>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</si>
  <si>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</si>
  <si>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</si>
  <si>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</si>
  <si>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</si>
  <si>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</si>
  <si>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</si>
  <si>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</si>
  <si>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</si>
  <si>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</si>
  <si>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</si>
  <si>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</si>
  <si>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</si>
  <si>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</si>
  <si>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</si>
  <si>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</si>
  <si>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</si>
  <si>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</si>
  <si>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</si>
  <si>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</si>
  <si>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</si>
  <si>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</si>
  <si>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</si>
  <si>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</si>
  <si>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</si>
  <si>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</si>
  <si>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</si>
  <si>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</si>
  <si>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</si>
  <si>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</si>
  <si>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</si>
  <si>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</si>
  <si>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</si>
  <si>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</si>
  <si>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</si>
  <si>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</si>
  <si>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</si>
  <si>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</si>
  <si>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</si>
  <si>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</si>
  <si>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</si>
  <si>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</si>
  <si>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</si>
  <si>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</si>
  <si>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</si>
  <si>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</si>
  <si>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</si>
  <si>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</si>
  <si>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</si>
  <si>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</si>
  <si>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</si>
  <si>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</si>
  <si>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</si>
  <si>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</si>
  <si>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</si>
  <si>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</si>
  <si>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</si>
  <si>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</si>
  <si>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</si>
  <si>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</si>
  <si>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</si>
  <si>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</si>
  <si>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</si>
  <si>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</si>
  <si>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</si>
  <si>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</si>
  <si>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</si>
  <si>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</si>
  <si>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</si>
  <si>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</si>
  <si>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</si>
  <si>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</si>
  <si>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</si>
  <si>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</si>
  <si>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</si>
  <si>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</si>
  <si>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</si>
  <si>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</si>
  <si>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</si>
  <si>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</si>
  <si>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</si>
  <si>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</si>
  <si>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</si>
  <si>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</si>
  <si>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</si>
  <si>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</si>
  <si>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</si>
  <si>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</si>
  <si>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</si>
  <si>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</si>
  <si>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</si>
  <si>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</si>
  <si>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</si>
  <si>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</si>
  <si>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</si>
  <si>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</si>
  <si>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</si>
  <si>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</si>
  <si>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</si>
  <si>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</si>
  <si>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</si>
  <si>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</si>
  <si>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</si>
  <si>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</si>
  <si>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</si>
  <si>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</si>
  <si>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</si>
  <si>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</si>
  <si>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</si>
  <si>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</si>
  <si>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</si>
  <si>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</si>
  <si>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</si>
  <si>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</si>
  <si>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</si>
  <si>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</si>
  <si>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</si>
  <si>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</si>
  <si>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</si>
  <si>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</si>
  <si>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</si>
  <si>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</si>
  <si>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</si>
  <si>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</si>
  <si>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</si>
  <si>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</si>
  <si>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</si>
  <si>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</si>
  <si>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</si>
  <si>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</si>
  <si>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</si>
  <si>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</si>
  <si>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</si>
  <si>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</si>
  <si>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</si>
  <si>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</si>
  <si>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</si>
  <si>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</si>
  <si>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</si>
  <si>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</si>
  <si>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</si>
  <si>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</si>
  <si>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</si>
  <si>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</si>
  <si>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</si>
  <si>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</si>
  <si>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</si>
  <si>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</si>
  <si>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</si>
  <si>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</si>
  <si>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</si>
  <si>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</si>
  <si>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</si>
  <si>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</si>
  <si>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</si>
  <si>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</si>
  <si>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</si>
  <si>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</si>
  <si>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</si>
  <si>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</si>
  <si>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</si>
  <si>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</si>
  <si>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</si>
  <si>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</si>
  <si>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</si>
  <si>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</si>
  <si>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</si>
  <si>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</si>
  <si>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</si>
  <si>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</si>
  <si>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</si>
  <si>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</si>
  <si>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</si>
  <si>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</si>
  <si>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</si>
  <si>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</si>
  <si>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</si>
  <si>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</si>
  <si>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</si>
  <si>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</si>
  <si>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</si>
  <si>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</si>
  <si>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</si>
  <si>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</si>
  <si>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</si>
  <si>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</si>
  <si>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</si>
  <si>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</si>
  <si>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</si>
  <si>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</si>
  <si>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</si>
  <si>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</si>
  <si>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</si>
  <si>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</si>
  <si>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</si>
  <si>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</si>
  <si>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</si>
  <si>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</si>
  <si>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</si>
  <si>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</si>
  <si>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</si>
  <si>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</si>
  <si>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</si>
  <si>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</si>
  <si>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</si>
  <si>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</si>
  <si>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</si>
  <si>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</si>
  <si>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</si>
  <si>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</si>
  <si>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</si>
  <si>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</si>
  <si>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</si>
  <si>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</si>
  <si>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</si>
  <si>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</si>
  <si>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</si>
  <si>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</si>
  <si>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</si>
  <si>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</si>
  <si>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</si>
  <si>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</si>
  <si>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</si>
  <si>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</si>
  <si>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</si>
  <si>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</si>
  <si>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</si>
  <si>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</si>
  <si>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</si>
  <si>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</si>
  <si>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</si>
  <si>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</si>
  <si>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</si>
  <si>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</si>
  <si>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</si>
  <si>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</si>
  <si>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</si>
  <si>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</si>
  <si>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</si>
  <si>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</si>
  <si>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</si>
  <si>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</si>
  <si>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</si>
  <si>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</si>
  <si>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</si>
  <si>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</si>
  <si>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</si>
  <si>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</si>
  <si>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</si>
  <si>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</si>
  <si>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</si>
  <si>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</si>
  <si>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</si>
  <si>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</si>
  <si>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</si>
  <si>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</si>
  <si>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</si>
  <si>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</si>
  <si>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</si>
  <si>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</si>
  <si>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</si>
  <si>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</si>
  <si>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</si>
  <si>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</si>
  <si>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</si>
  <si>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</si>
  <si>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</si>
  <si>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</si>
  <si>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</si>
  <si>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</si>
  <si>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</si>
  <si>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</si>
  <si>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</si>
  <si>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</si>
  <si>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</si>
  <si>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</si>
  <si>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</si>
  <si>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</si>
  <si>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</si>
  <si>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</si>
  <si>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</si>
  <si>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</si>
  <si>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</si>
  <si>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</si>
  <si>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</si>
  <si>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</si>
  <si>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</si>
  <si>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</si>
  <si>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</si>
  <si>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</si>
  <si>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</si>
  <si>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</si>
  <si>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</si>
  <si>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</si>
  <si>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</si>
  <si>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</si>
  <si>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</si>
  <si>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</si>
  <si>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</si>
  <si>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</si>
  <si>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</si>
  <si>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</si>
  <si>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</si>
  <si>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</si>
  <si>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</si>
  <si>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</si>
  <si>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</si>
  <si>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</si>
  <si>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</si>
  <si>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</si>
  <si>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</si>
  <si>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</si>
  <si>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</si>
  <si>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</si>
  <si>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</si>
  <si>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</si>
  <si>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</si>
  <si>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</si>
  <si>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</si>
  <si>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</si>
  <si>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</si>
  <si>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</si>
  <si>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</si>
  <si>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</si>
  <si>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</si>
  <si>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</si>
  <si>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</si>
  <si>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</si>
  <si>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</si>
  <si>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</si>
  <si>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</si>
  <si>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</si>
  <si>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</si>
  <si>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</si>
  <si>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</si>
  <si>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</si>
  <si>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</si>
  <si>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</si>
  <si>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</si>
  <si>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</si>
  <si>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</si>
  <si>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</si>
  <si>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</si>
  <si>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</si>
  <si>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</si>
  <si>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</si>
  <si>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</si>
  <si>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</si>
  <si>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</si>
  <si>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</si>
  <si>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</si>
  <si>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</si>
  <si>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</si>
  <si>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</si>
  <si>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</si>
  <si>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</si>
  <si>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</si>
  <si>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</si>
  <si>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</si>
  <si>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</si>
  <si>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</si>
  <si>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</si>
  <si>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</si>
  <si>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</si>
  <si>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</si>
  <si>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</si>
  <si>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</si>
  <si>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</si>
  <si>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</si>
  <si>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</si>
  <si>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</si>
  <si>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</si>
  <si>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</si>
  <si>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</si>
  <si>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</si>
  <si>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</si>
  <si>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</si>
  <si>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</si>
  <si>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</si>
  <si>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</si>
  <si>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</si>
  <si>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</si>
  <si>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</si>
  <si>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</si>
  <si>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</si>
  <si>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</si>
  <si>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</si>
  <si>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</si>
  <si>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</si>
  <si>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</si>
  <si>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</si>
  <si>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</si>
  <si>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</si>
  <si>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</si>
  <si>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</si>
  <si>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</si>
  <si>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</si>
  <si>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</si>
  <si>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</si>
  <si>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</si>
  <si>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</si>
  <si>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</si>
  <si>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</si>
  <si>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</si>
  <si>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</si>
  <si>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</si>
  <si>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</si>
  <si>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</si>
  <si>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</si>
  <si>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</si>
  <si>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</si>
  <si>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</si>
  <si>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</si>
  <si>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</si>
  <si>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</si>
  <si>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</si>
  <si>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</si>
  <si>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</si>
  <si>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</si>
  <si>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</si>
  <si>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</si>
  <si>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</si>
  <si>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</si>
  <si>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</si>
  <si>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</si>
  <si>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</si>
  <si>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</si>
  <si>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</si>
  <si>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</si>
  <si>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</si>
  <si>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</si>
  <si>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</si>
  <si>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</si>
  <si>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</si>
  <si>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</si>
  <si>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</si>
  <si>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</si>
  <si>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</si>
  <si>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</si>
  <si>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</si>
  <si>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</si>
  <si>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</si>
  <si>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</si>
  <si>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</si>
  <si>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</si>
  <si>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</si>
  <si>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</si>
  <si>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</si>
  <si>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</si>
  <si>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</si>
  <si>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</si>
  <si>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</si>
  <si>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</si>
  <si>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</si>
  <si>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</si>
  <si>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</si>
  <si>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</si>
  <si>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</si>
  <si>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</si>
  <si>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</si>
  <si>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</si>
  <si>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</si>
  <si>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</si>
  <si>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</si>
  <si>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</si>
  <si>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</si>
  <si>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</si>
  <si>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</si>
  <si>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</si>
  <si>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</si>
  <si>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</si>
  <si>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</si>
  <si>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</si>
  <si>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</si>
  <si>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</si>
  <si>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</si>
  <si>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</si>
  <si>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</si>
  <si>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</si>
  <si>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</si>
  <si>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</si>
  <si>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</si>
  <si>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</si>
  <si>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</si>
  <si>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</si>
  <si>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</si>
  <si>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</si>
  <si>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</si>
  <si>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</si>
  <si>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</si>
  <si>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</si>
  <si>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</si>
  <si>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</si>
  <si>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</si>
  <si>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</si>
  <si>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</si>
  <si>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</si>
  <si>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</si>
  <si>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</si>
  <si>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</si>
  <si>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</si>
  <si>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</si>
  <si>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</si>
  <si>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</si>
  <si>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</si>
  <si>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</si>
  <si>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</si>
  <si>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</si>
  <si>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</si>
  <si>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</si>
  <si>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</si>
  <si>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</si>
  <si>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</si>
  <si>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</si>
  <si>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</si>
  <si>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</si>
  <si>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</si>
  <si>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</si>
  <si>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</si>
  <si>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</si>
  <si>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</si>
  <si>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</si>
  <si>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</si>
  <si>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</si>
  <si>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</si>
  <si>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</si>
  <si>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</si>
  <si>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</si>
  <si>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</si>
  <si>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</si>
  <si>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</si>
  <si>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</si>
  <si>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</si>
  <si>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</si>
  <si>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</si>
  <si>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</si>
  <si>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</si>
  <si>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</si>
  <si>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</si>
  <si>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</si>
  <si>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</si>
  <si>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</si>
  <si>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</si>
  <si>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</si>
  <si>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</si>
  <si>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</si>
  <si>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</si>
  <si>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</si>
  <si>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</si>
  <si>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</si>
  <si>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</si>
  <si>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</si>
  <si>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</si>
  <si>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</si>
  <si>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</si>
  <si>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</si>
  <si>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</si>
  <si>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</si>
  <si>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</si>
  <si>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</si>
  <si>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</si>
  <si>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</si>
  <si>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</si>
  <si>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</si>
  <si>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</si>
  <si>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</si>
  <si>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</si>
  <si>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</si>
  <si>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</si>
  <si>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</si>
  <si>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</si>
  <si>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</si>
  <si>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</si>
  <si>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</si>
  <si>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</si>
  <si>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</si>
  <si>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</si>
  <si>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</si>
  <si>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</si>
  <si>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</si>
  <si>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</si>
  <si>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</si>
  <si>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</si>
  <si>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</si>
  <si>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</si>
  <si>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</si>
  <si>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</si>
  <si>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</si>
  <si>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</si>
  <si>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</si>
  <si>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</si>
  <si>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</si>
  <si>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</si>
  <si>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</si>
  <si>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</si>
  <si>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</si>
  <si>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</si>
  <si>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</si>
  <si>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</si>
  <si>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</si>
  <si>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</si>
  <si>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</si>
  <si>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</si>
  <si>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</si>
  <si>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</si>
  <si>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</si>
  <si>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</si>
  <si>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</si>
  <si>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</si>
  <si>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</si>
  <si>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</si>
  <si>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</si>
  <si>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</si>
  <si>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</si>
  <si>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</si>
  <si>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</si>
  <si>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</si>
  <si>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</si>
  <si>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</si>
  <si>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</si>
  <si>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</si>
  <si>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</si>
  <si>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</si>
  <si>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</si>
  <si>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</si>
  <si>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</si>
  <si>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</si>
  <si>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</si>
  <si>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</si>
  <si>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</si>
  <si>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</si>
  <si>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</si>
  <si>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</si>
  <si>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</si>
  <si>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</si>
  <si>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</si>
  <si>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</si>
  <si>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</si>
  <si>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</si>
  <si>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</si>
  <si>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</si>
  <si>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</si>
  <si>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</si>
  <si>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</si>
  <si>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</si>
  <si>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</si>
  <si>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</si>
  <si>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</si>
  <si>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</si>
  <si>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</si>
  <si>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</si>
  <si>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</si>
  <si>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</si>
  <si>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</si>
  <si>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</si>
  <si>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</si>
  <si>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</si>
  <si>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</si>
  <si>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</si>
  <si>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</si>
  <si>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</si>
  <si>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</si>
  <si>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</si>
  <si>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</si>
  <si>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</si>
  <si>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</si>
  <si>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</si>
  <si>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</si>
  <si>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</si>
  <si>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</si>
  <si>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</si>
  <si>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</si>
  <si>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</si>
  <si>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</si>
  <si>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</si>
  <si>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</si>
  <si>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</si>
  <si>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</si>
  <si>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</si>
  <si>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</si>
  <si>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</si>
  <si>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</si>
  <si>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</si>
  <si>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</si>
  <si>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</si>
  <si>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</si>
  <si>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</si>
  <si>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</si>
  <si>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</si>
  <si>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</si>
  <si>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</si>
  <si>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</si>
  <si>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</si>
  <si>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</si>
  <si>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</si>
  <si>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</si>
  <si>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</si>
  <si>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</si>
  <si>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</si>
  <si>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</si>
  <si>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</si>
  <si>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</si>
  <si>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</si>
  <si>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</si>
  <si>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</si>
  <si>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</si>
  <si>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</si>
  <si>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</si>
  <si>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</si>
  <si>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</si>
  <si>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</si>
  <si>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</si>
  <si>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</si>
  <si>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</si>
  <si>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</si>
  <si>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</si>
  <si>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</si>
  <si>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</si>
  <si>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</si>
  <si>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</si>
  <si>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</si>
  <si>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</si>
  <si>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</si>
  <si>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</si>
  <si>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</si>
  <si>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</si>
  <si>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</si>
  <si>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</si>
  <si>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</si>
  <si>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</si>
  <si>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</si>
  <si>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</si>
  <si>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</si>
  <si>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</si>
  <si>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</si>
  <si>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</si>
  <si>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</si>
  <si>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</si>
  <si>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</si>
  <si>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</si>
  <si>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</si>
  <si>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</si>
  <si>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</si>
  <si>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</si>
  <si>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</si>
  <si>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</si>
  <si>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</si>
  <si>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</si>
  <si>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</si>
  <si>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</si>
  <si>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</si>
  <si>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</si>
  <si>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</si>
  <si>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</si>
  <si>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</si>
  <si>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</si>
  <si>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</si>
  <si>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</si>
  <si>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</si>
  <si>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</si>
  <si>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</si>
  <si>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</si>
  <si>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</si>
  <si>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</si>
  <si>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</si>
  <si>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</si>
  <si>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</si>
  <si>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</si>
  <si>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</si>
  <si>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</si>
  <si>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</si>
  <si>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</si>
  <si>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</si>
  <si>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</si>
  <si>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</si>
  <si>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</si>
  <si>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</si>
  <si>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</si>
  <si>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</si>
  <si>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</si>
  <si>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</si>
  <si>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</si>
  <si>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</si>
  <si>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</si>
  <si>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</si>
  <si>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</si>
  <si>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</si>
  <si>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</si>
  <si>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</si>
  <si>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</si>
  <si>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</si>
  <si>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</si>
  <si>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</si>
  <si>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</si>
  <si>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</si>
  <si>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</si>
  <si>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</si>
  <si>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</si>
  <si>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</si>
  <si>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</si>
  <si>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</si>
  <si>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</si>
  <si>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</si>
  <si>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</si>
  <si>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</si>
  <si>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</si>
  <si>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</si>
  <si>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</si>
  <si>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</si>
  <si>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</si>
  <si>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</si>
  <si>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</si>
  <si>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</si>
  <si>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</si>
  <si>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</si>
  <si>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</si>
  <si>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</si>
  <si>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</si>
  <si>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</si>
  <si>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</si>
  <si>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</si>
  <si>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</si>
  <si>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</si>
  <si>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</si>
  <si>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</si>
  <si>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</si>
  <si>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</si>
  <si>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</si>
  <si>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</si>
  <si>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</si>
  <si>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</si>
  <si>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</si>
  <si>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</si>
  <si>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</si>
  <si>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</si>
  <si>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</si>
  <si>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</si>
  <si>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</si>
  <si>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</si>
  <si>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</si>
  <si>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</si>
  <si>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</si>
  <si>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</si>
  <si>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</si>
  <si>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</si>
  <si>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</si>
  <si>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</si>
  <si>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</si>
  <si>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</si>
  <si>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</si>
  <si>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</si>
  <si>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</si>
  <si>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</si>
  <si>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</si>
  <si>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</si>
  <si>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</si>
  <si>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</si>
  <si>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</si>
  <si>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</si>
  <si>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</si>
  <si>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</si>
  <si>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</si>
  <si>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</si>
  <si>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</si>
  <si>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</si>
  <si>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</si>
  <si>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</si>
  <si>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</si>
  <si>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</si>
  <si>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</si>
  <si>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</si>
  <si>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</si>
  <si>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</si>
  <si>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</si>
  <si>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</si>
  <si>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</si>
  <si>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</si>
  <si>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</si>
  <si>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</si>
  <si>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</si>
  <si>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</si>
  <si>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</si>
  <si>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</si>
  <si>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</si>
  <si>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</si>
  <si>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</si>
  <si>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</si>
  <si>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</si>
  <si>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</si>
  <si>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</si>
  <si>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</si>
  <si>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</si>
  <si>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</si>
  <si>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</si>
  <si>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</si>
  <si>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</si>
  <si>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</si>
  <si>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</si>
  <si>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</si>
  <si>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</si>
  <si>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</si>
  <si>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</si>
  <si>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</si>
  <si>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</si>
  <si>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</si>
  <si>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</si>
  <si>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</si>
  <si>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</si>
  <si>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</si>
  <si>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</si>
  <si>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</si>
  <si>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</si>
  <si>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</si>
  <si>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</si>
  <si>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</si>
  <si>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</si>
  <si>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</si>
  <si>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</si>
  <si>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</si>
  <si>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</si>
  <si>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</si>
  <si>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</si>
  <si>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</si>
  <si>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</si>
  <si>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</si>
  <si>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</si>
  <si>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</si>
  <si>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</si>
  <si>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</si>
  <si>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</si>
  <si>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</si>
  <si>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</si>
  <si>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</si>
  <si>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</si>
  <si>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</si>
  <si>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</si>
  <si>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</si>
  <si>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</si>
  <si>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</si>
  <si>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</si>
  <si>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</si>
  <si>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</si>
  <si>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</si>
  <si>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</si>
  <si>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</si>
  <si>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</si>
  <si>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</si>
  <si>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</si>
  <si>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</si>
  <si>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</si>
  <si>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</si>
  <si>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</si>
  <si>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</si>
  <si>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</si>
  <si>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</si>
  <si>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</si>
  <si>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</si>
  <si>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</si>
  <si>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</si>
  <si>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</si>
  <si>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</si>
  <si>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</si>
  <si>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</si>
  <si>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</si>
  <si>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</si>
  <si>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</si>
  <si>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</si>
  <si>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</si>
  <si>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</si>
  <si>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</si>
  <si>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</si>
  <si>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</si>
  <si>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</si>
  <si>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</si>
  <si>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</si>
  <si>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</si>
  <si>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</si>
  <si>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</si>
  <si>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</si>
  <si>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</si>
  <si>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</si>
  <si>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</si>
  <si>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</si>
  <si>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</si>
  <si>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</si>
  <si>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</si>
  <si>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</si>
  <si>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</si>
  <si>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</si>
  <si>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</si>
  <si>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</si>
  <si>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</si>
  <si>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</si>
  <si>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</si>
  <si>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</si>
  <si>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</si>
  <si>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</si>
  <si>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</si>
  <si>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</si>
  <si>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</si>
  <si>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</si>
  <si>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</si>
  <si>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</si>
  <si>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</si>
  <si>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</si>
  <si>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</si>
  <si>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</si>
  <si>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</si>
  <si>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</si>
  <si>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</si>
  <si>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</si>
  <si>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</si>
  <si>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</si>
  <si>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</si>
  <si>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</si>
  <si>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</si>
  <si>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</si>
  <si>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</si>
  <si>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</si>
  <si>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</si>
  <si>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</si>
  <si>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</si>
  <si>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</si>
  <si>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</si>
  <si>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</si>
  <si>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</si>
  <si>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</si>
  <si>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</si>
  <si>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</si>
  <si>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</si>
  <si>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</si>
  <si>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</si>
  <si>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</si>
  <si>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</si>
  <si>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</si>
  <si>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</si>
  <si>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</si>
  <si>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</si>
  <si>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</si>
  <si>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</si>
  <si>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</si>
  <si>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</si>
  <si>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</si>
  <si>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</si>
  <si>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</si>
  <si>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</si>
  <si>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</si>
  <si>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</si>
  <si>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</si>
  <si>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</si>
  <si>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</si>
  <si>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</si>
  <si>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</si>
  <si>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</si>
  <si>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</si>
  <si>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</si>
  <si>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</si>
  <si>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</si>
  <si>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</si>
  <si>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</si>
  <si>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</si>
  <si>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</si>
  <si>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</si>
  <si>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</si>
  <si>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</si>
  <si>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</si>
  <si>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</si>
  <si>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</si>
  <si>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</si>
  <si>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</si>
  <si>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</si>
  <si>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</si>
  <si>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</si>
  <si>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</si>
  <si>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</si>
  <si>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</si>
  <si>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</si>
  <si>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</si>
  <si>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</si>
  <si>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</si>
  <si>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</si>
  <si>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</si>
  <si>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</si>
  <si>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</si>
  <si>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</si>
  <si>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</si>
  <si>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</si>
  <si>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</si>
  <si>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</si>
  <si>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</si>
  <si>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</si>
  <si>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</si>
  <si>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</si>
  <si>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</si>
  <si>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</si>
  <si>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</si>
  <si>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</si>
  <si>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</si>
  <si>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</si>
  <si>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</si>
  <si>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</si>
  <si>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</si>
  <si>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</si>
  <si>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</si>
  <si>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</si>
  <si>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</si>
  <si>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</si>
  <si>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</si>
  <si>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</si>
  <si>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</si>
  <si>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</si>
  <si>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</si>
  <si>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</si>
  <si>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</si>
  <si>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</si>
  <si>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</si>
  <si>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</si>
  <si>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</si>
  <si>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</si>
  <si>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</si>
  <si>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</si>
  <si>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</si>
  <si>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</si>
  <si>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</si>
  <si>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</si>
  <si>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</si>
  <si>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</si>
  <si>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</si>
  <si>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</si>
  <si>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</si>
  <si>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</si>
  <si>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</si>
  <si>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</si>
  <si>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</si>
  <si>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</si>
  <si>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</si>
  <si>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</si>
  <si>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</si>
  <si>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</si>
  <si>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</si>
  <si>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</si>
  <si>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</si>
  <si>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</si>
  <si>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</si>
  <si>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</si>
  <si>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</si>
  <si>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</si>
  <si>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</si>
  <si>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</si>
  <si>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</si>
  <si>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</si>
  <si>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</si>
  <si>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</si>
  <si>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</si>
  <si>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</si>
  <si>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</si>
  <si>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</si>
  <si>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</si>
  <si>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</si>
  <si>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</si>
  <si>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</si>
  <si>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</si>
  <si>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</si>
  <si>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</si>
  <si>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</si>
  <si>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</si>
  <si>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</si>
  <si>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</si>
  <si>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</si>
  <si>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</si>
  <si>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</si>
  <si>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</si>
  <si>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</si>
  <si>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</si>
  <si>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</si>
  <si>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</si>
  <si>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</si>
  <si>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</si>
  <si>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</si>
  <si>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</si>
  <si>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</si>
  <si>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</si>
  <si>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</si>
  <si>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</si>
  <si>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</si>
  <si>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</si>
  <si>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</si>
  <si>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</si>
  <si>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</si>
  <si>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</si>
  <si>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</si>
  <si>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</si>
  <si>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</si>
  <si>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</si>
  <si>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</si>
  <si>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</si>
  <si>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</si>
  <si>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</si>
  <si>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</si>
  <si>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</si>
  <si>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</si>
  <si>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</si>
  <si>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</si>
  <si>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</si>
  <si>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</si>
  <si>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</si>
  <si>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</si>
  <si>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</si>
  <si>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</si>
  <si>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</si>
  <si>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</si>
  <si>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</si>
  <si>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</si>
  <si>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</si>
  <si>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</si>
  <si>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</si>
  <si>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</si>
  <si>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</si>
  <si>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</si>
  <si>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</si>
  <si>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</si>
  <si>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</si>
  <si>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</si>
  <si>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</si>
  <si>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</si>
  <si>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</si>
  <si>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</si>
  <si>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</si>
  <si>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</si>
  <si>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</si>
  <si>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</si>
  <si>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</si>
  <si>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</si>
  <si>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</si>
  <si>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</si>
  <si>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</si>
  <si>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</si>
  <si>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</si>
  <si>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</si>
  <si>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</si>
  <si>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</si>
  <si>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</si>
  <si>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</si>
  <si>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</si>
  <si>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</si>
  <si>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</si>
  <si>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</si>
  <si>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</si>
  <si>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</si>
  <si>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</si>
  <si>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</si>
  <si>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</si>
  <si>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</si>
  <si>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</si>
  <si>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</si>
  <si>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</si>
  <si>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</si>
  <si>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</si>
  <si>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</si>
  <si>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</si>
  <si>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</si>
  <si>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</si>
  <si>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</si>
  <si>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</si>
  <si>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</si>
  <si>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</si>
  <si>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</si>
  <si>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</si>
  <si>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</si>
  <si>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</si>
  <si>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</si>
  <si>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</si>
  <si>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</si>
  <si>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</si>
  <si>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</si>
  <si>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</si>
  <si>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</si>
  <si>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</si>
  <si>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</si>
  <si>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</si>
  <si>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</si>
  <si>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</si>
  <si>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</si>
  <si>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</si>
  <si>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</si>
  <si>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</si>
  <si>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</si>
  <si>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</si>
  <si>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</si>
  <si>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</si>
  <si>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</si>
  <si>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</si>
  <si>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</si>
  <si>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</si>
  <si>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</si>
  <si>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</si>
  <si>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</si>
  <si>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</si>
  <si>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</si>
  <si>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</si>
  <si>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</si>
  <si>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</si>
  <si>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</si>
  <si>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</si>
  <si>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</si>
  <si>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</si>
  <si>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</si>
  <si>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</si>
  <si>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</si>
  <si>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</si>
  <si>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</si>
  <si>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</si>
  <si>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</si>
  <si>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</si>
  <si>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</si>
  <si>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</si>
  <si>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</si>
  <si>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</si>
  <si>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</si>
  <si>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</si>
  <si>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</si>
  <si>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</si>
  <si>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</si>
  <si>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</si>
  <si>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</si>
  <si>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</si>
  <si>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</si>
  <si>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</si>
  <si>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</si>
  <si>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</si>
  <si>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</si>
  <si>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</si>
  <si>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</si>
  <si>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</si>
  <si>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</si>
  <si>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</si>
  <si>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</si>
  <si>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</si>
  <si>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</si>
  <si>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</si>
  <si>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</si>
  <si>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</si>
  <si>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</si>
  <si>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</si>
  <si>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</si>
  <si>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</si>
  <si>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</si>
  <si>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</si>
  <si>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</si>
  <si>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</si>
  <si>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</si>
  <si>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</si>
  <si>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</si>
  <si>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</si>
  <si>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</si>
  <si>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</si>
  <si>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</si>
  <si>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</si>
  <si>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</si>
  <si>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</si>
  <si>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</si>
  <si>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</si>
  <si>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</si>
  <si>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</si>
  <si>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</si>
  <si>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</si>
  <si>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</si>
  <si>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</si>
  <si>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</si>
  <si>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</si>
  <si>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</si>
  <si>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</si>
  <si>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</si>
  <si>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</si>
  <si>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</si>
  <si>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</si>
  <si>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</si>
  <si>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</si>
  <si>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</si>
  <si>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</si>
  <si>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</si>
  <si>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</si>
  <si>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</si>
  <si>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</si>
  <si>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</si>
  <si>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</si>
  <si>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</si>
  <si>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</si>
  <si>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</si>
  <si>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</si>
  <si>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</si>
  <si>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</si>
  <si>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</si>
  <si>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</si>
  <si>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</si>
  <si>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</si>
  <si>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</si>
  <si>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</si>
  <si>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</si>
  <si>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</si>
  <si>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</si>
  <si>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</si>
  <si>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</si>
  <si>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</si>
  <si>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</si>
  <si>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</si>
  <si>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</si>
  <si>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</si>
  <si>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</si>
  <si>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</si>
  <si>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</si>
  <si>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</si>
  <si>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</si>
  <si>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</si>
  <si>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</si>
  <si>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</si>
  <si>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</si>
  <si>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</si>
  <si>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</si>
  <si>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</si>
  <si>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</si>
  <si>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</si>
  <si>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</si>
  <si>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</si>
  <si>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</si>
  <si>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</si>
  <si>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</si>
  <si>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</si>
  <si>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</si>
  <si>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</si>
  <si>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</si>
  <si>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</si>
  <si>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</si>
  <si>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</si>
  <si>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</si>
  <si>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</si>
  <si>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</si>
  <si>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</si>
  <si>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</si>
  <si>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</si>
  <si>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</si>
  <si>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</si>
  <si>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</si>
  <si>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</si>
  <si>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</si>
  <si>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</si>
  <si>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</si>
  <si>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</si>
  <si>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</si>
  <si>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</si>
  <si>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</si>
  <si>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</si>
  <si>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</si>
  <si>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</si>
  <si>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</si>
  <si>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</si>
  <si>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</si>
  <si>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</si>
  <si>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</si>
  <si>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</si>
  <si>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</si>
  <si>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</si>
  <si>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</si>
  <si>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</si>
  <si>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</si>
  <si>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</si>
  <si>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</si>
  <si>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</si>
  <si>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</si>
  <si>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</si>
  <si>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</si>
  <si>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</si>
  <si>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</si>
  <si>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</si>
  <si>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</si>
  <si>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</si>
  <si>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</si>
  <si>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</si>
  <si>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</si>
  <si>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</si>
  <si>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</si>
  <si>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</si>
  <si>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</si>
  <si>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</si>
  <si>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</si>
  <si>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</si>
  <si>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</si>
  <si>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</si>
  <si>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</si>
  <si>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</si>
  <si>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</si>
  <si>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</si>
  <si>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</si>
  <si>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</si>
  <si>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</si>
  <si>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</si>
  <si>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</si>
  <si>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</si>
  <si>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</si>
  <si>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</si>
  <si>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</si>
  <si>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</si>
  <si>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</si>
  <si>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</si>
  <si>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</si>
  <si>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</si>
  <si>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</si>
  <si>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</si>
  <si>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</si>
  <si>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</si>
  <si>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</si>
  <si>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</si>
  <si>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</si>
  <si>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</si>
  <si>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</si>
  <si>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</si>
  <si>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</si>
  <si>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</si>
  <si>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</si>
  <si>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</si>
  <si>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</si>
  <si>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</si>
  <si>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</si>
  <si>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</si>
  <si>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</si>
  <si>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</si>
  <si>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</si>
  <si>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</si>
  <si>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</si>
  <si>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</si>
  <si>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</si>
  <si>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</si>
  <si>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</si>
  <si>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</si>
  <si>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</si>
  <si>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</si>
  <si>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</si>
  <si>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</si>
  <si>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</si>
  <si>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</si>
  <si>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</si>
  <si>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</si>
  <si>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</si>
  <si>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</si>
  <si>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</si>
  <si>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</si>
  <si>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</si>
  <si>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</si>
  <si>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</si>
  <si>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</si>
  <si>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</si>
  <si>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</si>
  <si>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</si>
  <si>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</si>
  <si>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</si>
  <si>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</si>
  <si>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</si>
  <si>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</si>
  <si>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</si>
  <si>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</si>
  <si>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</si>
  <si>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</si>
  <si>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</si>
  <si>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</si>
  <si>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</si>
  <si>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</si>
  <si>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</si>
  <si>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</si>
  <si>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</si>
  <si>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</si>
  <si>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</si>
  <si>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</si>
  <si>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</si>
  <si>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</si>
  <si>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</si>
  <si>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</si>
  <si>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</si>
  <si>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</si>
  <si>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</si>
  <si>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</si>
  <si>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</si>
  <si>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</si>
  <si>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</si>
  <si>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</si>
  <si>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</si>
  <si>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</si>
  <si>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</si>
  <si>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</si>
  <si>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</si>
  <si>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</si>
  <si>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</si>
  <si>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</si>
  <si>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</si>
  <si>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</si>
  <si>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</si>
  <si>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</si>
  <si>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</si>
  <si>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</si>
  <si>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</si>
  <si>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</si>
  <si>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</si>
  <si>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</si>
  <si>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</si>
  <si>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</si>
  <si>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</si>
  <si>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</si>
  <si>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</si>
  <si>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</si>
  <si>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</si>
  <si>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</si>
  <si>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</si>
  <si>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</si>
  <si>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</si>
  <si>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</si>
  <si>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</si>
  <si>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</si>
  <si>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</si>
  <si>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</si>
  <si>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</si>
  <si>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</si>
  <si>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</si>
  <si>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</si>
  <si>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</si>
  <si>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</si>
  <si>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</si>
  <si>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</si>
  <si>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</si>
  <si>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</si>
  <si>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</si>
  <si>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</si>
  <si>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</si>
  <si>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</si>
  <si>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</si>
  <si>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</si>
  <si>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</si>
  <si>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</si>
  <si>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</si>
  <si>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</si>
  <si>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</si>
  <si>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</si>
  <si>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</si>
  <si>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</si>
  <si>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</si>
  <si>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</si>
  <si>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</si>
  <si>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</si>
  <si>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</si>
  <si>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</si>
  <si>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</si>
  <si>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</si>
  <si>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</si>
  <si>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</si>
  <si>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</si>
  <si>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</si>
  <si>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</si>
  <si>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</si>
  <si>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</si>
  <si>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</si>
  <si>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</si>
  <si>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</si>
  <si>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</si>
  <si>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</si>
  <si>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</si>
  <si>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</si>
  <si>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</si>
  <si>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</si>
  <si>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</si>
  <si>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</si>
  <si>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</si>
  <si>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</si>
  <si>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</si>
  <si>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</si>
  <si>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</si>
  <si>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</si>
  <si>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</si>
  <si>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</si>
  <si>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</si>
  <si>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</si>
  <si>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</si>
  <si>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</si>
  <si>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</si>
  <si>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</si>
  <si>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</si>
  <si>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</si>
  <si>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</si>
  <si>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</si>
  <si>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</si>
  <si>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</si>
  <si>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</si>
  <si>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</si>
  <si>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</si>
  <si>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</si>
  <si>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</si>
  <si>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</si>
  <si>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</si>
  <si>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</si>
  <si>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</si>
  <si>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</si>
  <si>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</si>
  <si>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</si>
  <si>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</si>
  <si>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</si>
  <si>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</si>
  <si>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</si>
  <si>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</si>
  <si>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</si>
  <si>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</si>
  <si>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</si>
  <si>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</si>
  <si>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</si>
  <si>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</si>
  <si>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</si>
  <si>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</si>
  <si>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</si>
  <si>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</si>
  <si>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</si>
  <si>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</si>
  <si>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</si>
  <si>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</si>
  <si>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</si>
  <si>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</si>
  <si>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</si>
  <si>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</si>
  <si>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</si>
  <si>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</si>
  <si>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</si>
  <si>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</si>
  <si>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</si>
  <si>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</si>
  <si>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</si>
  <si>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</si>
  <si>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</si>
  <si>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</si>
  <si>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</si>
  <si>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</si>
  <si>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</si>
  <si>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</si>
  <si>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</si>
  <si>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</si>
  <si>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</si>
  <si>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</si>
  <si>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</si>
  <si>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</si>
  <si>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</si>
  <si>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</si>
  <si>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</si>
  <si>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</si>
  <si>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</si>
  <si>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</si>
  <si>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</si>
  <si>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</si>
  <si>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</si>
  <si>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</si>
  <si>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</si>
  <si>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</si>
  <si>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</si>
  <si>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</si>
  <si>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</si>
  <si>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</si>
  <si>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</si>
  <si>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</si>
  <si>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</si>
  <si>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</si>
  <si>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</si>
  <si>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</si>
  <si>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</si>
  <si>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</si>
  <si>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</si>
  <si>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</si>
  <si>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</si>
  <si>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</si>
  <si>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</si>
  <si>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</si>
  <si>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</si>
  <si>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</si>
  <si>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</si>
  <si>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</si>
  <si>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</si>
  <si>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</si>
  <si>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</si>
  <si>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</si>
  <si>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</si>
  <si>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</si>
  <si>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</si>
  <si>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</si>
  <si>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</si>
  <si>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</si>
  <si>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</si>
  <si>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</si>
  <si>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</si>
  <si>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</si>
  <si>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</si>
  <si>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</si>
  <si>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</si>
  <si>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</si>
  <si>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</si>
  <si>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</si>
  <si>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</si>
  <si>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</si>
  <si>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</si>
  <si>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</si>
  <si>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</si>
  <si>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</si>
  <si>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</si>
  <si>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</si>
  <si>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</si>
  <si>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</si>
  <si>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</si>
  <si>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</si>
  <si>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</si>
  <si>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</si>
  <si>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</si>
  <si>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</si>
  <si>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</si>
  <si>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</si>
  <si>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</si>
  <si>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</si>
  <si>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</si>
  <si>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</si>
  <si>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</si>
  <si>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</si>
  <si>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</si>
  <si>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</si>
  <si>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</si>
  <si>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</si>
  <si>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</si>
  <si>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</si>
  <si>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</si>
  <si>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</si>
  <si>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</si>
  <si>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</si>
  <si>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</si>
  <si>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</si>
  <si>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</si>
  <si>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</si>
  <si>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</si>
  <si>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</si>
  <si>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</si>
  <si>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</si>
  <si>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</si>
  <si>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</si>
  <si>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</si>
  <si>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</si>
  <si>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</si>
  <si>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</si>
  <si>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</si>
  <si>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</si>
  <si>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</si>
  <si>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</si>
  <si>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</si>
  <si>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</si>
  <si>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</si>
  <si>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</si>
  <si>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</si>
  <si>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</si>
  <si>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</si>
  <si>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</si>
  <si>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</si>
  <si>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</si>
  <si>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</si>
  <si>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</si>
  <si>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</si>
  <si>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</si>
  <si>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</si>
  <si>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</si>
  <si>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</si>
  <si>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</si>
  <si>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</si>
  <si>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</si>
  <si>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</si>
  <si>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</si>
  <si>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</si>
  <si>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</si>
  <si>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</si>
  <si>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</si>
  <si>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</si>
  <si>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</si>
  <si>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</si>
  <si>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</si>
  <si>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</si>
  <si>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</si>
  <si>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</si>
  <si>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</si>
  <si>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</si>
  <si>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</si>
  <si>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</si>
  <si>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</si>
  <si>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</si>
  <si>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</si>
  <si>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</si>
  <si>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</si>
  <si>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</si>
  <si>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</si>
  <si>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</si>
  <si>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</si>
  <si>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</si>
  <si>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</si>
  <si>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</si>
  <si>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</si>
  <si>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</si>
  <si>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</si>
  <si>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</si>
  <si>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</si>
  <si>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</si>
  <si>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</si>
  <si>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</si>
  <si>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</si>
  <si>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</si>
  <si>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</si>
  <si>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</si>
  <si>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</si>
  <si>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</si>
  <si>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</si>
  <si>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</si>
  <si>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</si>
  <si>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</si>
  <si>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</si>
  <si>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</si>
  <si>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</si>
  <si>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</si>
  <si>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</si>
  <si>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</si>
  <si>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</si>
  <si>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</si>
  <si>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</si>
  <si>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</si>
  <si>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</si>
  <si>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</si>
  <si>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</si>
  <si>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</si>
  <si>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</si>
  <si>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</si>
  <si>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</si>
  <si>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</si>
  <si>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</si>
  <si>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</si>
  <si>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</si>
  <si>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</si>
  <si>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</si>
  <si>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</si>
  <si>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</si>
  <si>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</si>
  <si>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</si>
  <si>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</si>
  <si>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</si>
  <si>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</si>
  <si>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</si>
  <si>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</si>
  <si>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</si>
  <si>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</si>
  <si>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</si>
  <si>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</si>
  <si>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</si>
  <si>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</si>
  <si>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</si>
  <si>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</si>
  <si>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</si>
  <si>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</si>
  <si>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</si>
  <si>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</si>
  <si>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</si>
  <si>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</si>
  <si>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</si>
  <si>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</si>
  <si>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</si>
  <si>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</si>
  <si>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</si>
  <si>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</si>
  <si>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</si>
  <si>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</si>
  <si>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</si>
  <si>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</si>
  <si>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</si>
  <si>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</si>
  <si>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</si>
  <si>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</si>
  <si>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</si>
  <si>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</si>
  <si>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</si>
  <si>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</si>
  <si>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</si>
  <si>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</si>
  <si>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</si>
  <si>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</si>
  <si>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</si>
  <si>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</si>
  <si>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</si>
  <si>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</si>
  <si>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</si>
  <si>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</si>
  <si>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</si>
  <si>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</si>
  <si>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</si>
  <si>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</si>
  <si>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</si>
  <si>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</si>
  <si>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</si>
  <si>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</si>
  <si>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</si>
  <si>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</si>
  <si>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</si>
  <si>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</si>
  <si>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</si>
  <si>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</si>
  <si>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</si>
  <si>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</si>
  <si>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</si>
  <si>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</si>
  <si>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</si>
  <si>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</si>
  <si>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</si>
  <si>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</si>
  <si>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</si>
  <si>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</si>
  <si>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</si>
  <si>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</si>
  <si>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</si>
  <si>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</si>
  <si>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</si>
  <si>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</si>
  <si>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</si>
  <si>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</si>
  <si>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</si>
  <si>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</si>
  <si>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</si>
  <si>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</si>
  <si>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</si>
  <si>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</si>
  <si>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</si>
  <si>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</si>
  <si>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</si>
  <si>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</si>
  <si>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</si>
  <si>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</si>
  <si>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</si>
  <si>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</si>
  <si>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</si>
  <si>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</si>
  <si>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</si>
  <si>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</si>
  <si>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</si>
  <si>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</si>
  <si>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</si>
  <si>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</si>
  <si>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</si>
  <si>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</si>
  <si>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</si>
  <si>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</si>
  <si>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</si>
  <si>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</si>
  <si>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</si>
  <si>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</si>
  <si>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</si>
  <si>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</si>
  <si>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</si>
  <si>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</si>
  <si>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</si>
  <si>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</si>
  <si>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</si>
  <si>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</si>
  <si>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</si>
  <si>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</si>
  <si>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</si>
  <si>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</si>
  <si>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</si>
  <si>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</si>
  <si>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</si>
  <si>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</si>
  <si>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</si>
  <si>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</si>
  <si>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</si>
  <si>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</si>
  <si>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</si>
  <si>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</si>
  <si>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</si>
  <si>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</si>
  <si>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</si>
  <si>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</si>
  <si>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</si>
  <si>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</si>
  <si>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</si>
  <si>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</si>
  <si>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</si>
  <si>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</si>
  <si>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</si>
  <si>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</si>
  <si>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</si>
  <si>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</si>
  <si>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</si>
  <si>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</si>
  <si>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</si>
  <si>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</si>
  <si>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</si>
  <si>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</si>
  <si>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</si>
  <si>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</si>
  <si>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</si>
  <si>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</si>
  <si>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</si>
  <si>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</si>
  <si>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</si>
  <si>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</si>
  <si>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</si>
  <si>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</si>
  <si>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</si>
  <si>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</si>
  <si>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</si>
  <si>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</si>
  <si>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</si>
  <si>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</si>
  <si>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</si>
  <si>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</si>
  <si>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</si>
  <si>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</si>
  <si>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</si>
  <si>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</si>
  <si>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</si>
  <si>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</si>
  <si>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</si>
  <si>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</si>
  <si>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</si>
  <si>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</si>
  <si>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</si>
  <si>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</si>
  <si>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</si>
  <si>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</si>
  <si>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</si>
  <si>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</si>
  <si>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</si>
  <si>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</si>
  <si>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</si>
  <si>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</si>
  <si>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</si>
  <si>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</si>
  <si>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</si>
  <si>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</si>
  <si>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</si>
  <si>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</si>
  <si>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</si>
  <si>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</si>
  <si>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</si>
  <si>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</si>
  <si>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</si>
  <si>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</si>
  <si>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</si>
  <si>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</si>
  <si>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</si>
  <si>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</si>
  <si>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</si>
  <si>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</si>
  <si>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</si>
  <si>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</si>
  <si>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</si>
  <si>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</si>
  <si>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</si>
  <si>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</si>
  <si>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</si>
  <si>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</si>
  <si>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</si>
  <si>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</si>
  <si>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</si>
  <si>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</si>
  <si>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</si>
  <si>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</si>
  <si>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</si>
  <si>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</si>
  <si>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</si>
  <si>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</si>
  <si>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</si>
  <si>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</si>
  <si>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</si>
  <si>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</si>
  <si>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</si>
  <si>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</si>
  <si>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</si>
  <si>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</si>
  <si>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</si>
  <si>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</si>
  <si>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</si>
  <si>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</si>
  <si>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</si>
  <si>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</si>
  <si>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</si>
  <si>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</si>
  <si>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</si>
  <si>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</si>
  <si>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</si>
  <si>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</si>
  <si>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</si>
  <si>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</si>
  <si>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</si>
  <si>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</si>
  <si>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</si>
  <si>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</si>
  <si>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</si>
  <si>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</si>
  <si>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</si>
  <si>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</si>
  <si>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</si>
  <si>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</si>
  <si>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</si>
  <si>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</si>
  <si>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</si>
  <si>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</si>
  <si>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</si>
  <si>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</si>
  <si>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</si>
  <si>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</si>
  <si>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</si>
  <si>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</si>
  <si>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</si>
  <si>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</si>
  <si>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</si>
  <si>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</si>
  <si>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</si>
  <si>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</si>
  <si>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</si>
  <si>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</si>
  <si>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</si>
  <si>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</si>
  <si>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</si>
  <si>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</si>
  <si>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</si>
  <si>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</si>
  <si>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</si>
  <si>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</si>
  <si>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</si>
  <si>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</si>
  <si>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</si>
  <si>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</si>
  <si>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</si>
  <si>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</si>
  <si>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</si>
  <si>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</si>
  <si>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</si>
  <si>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</si>
  <si>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</si>
  <si>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</si>
  <si>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</si>
  <si>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</si>
  <si>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</si>
  <si>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</si>
  <si>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</si>
  <si>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</si>
  <si>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</si>
  <si>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</si>
  <si>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</si>
  <si>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</si>
  <si>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</si>
  <si>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</si>
  <si>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</si>
  <si>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</si>
  <si>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</si>
  <si>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</si>
  <si>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</si>
  <si>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</si>
  <si>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</si>
  <si>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</si>
  <si>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</si>
  <si>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</si>
  <si>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</si>
  <si>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</si>
  <si>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</si>
  <si>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</si>
  <si>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</si>
  <si>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</si>
  <si>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</si>
  <si>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</si>
  <si>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</si>
  <si>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</si>
  <si>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</si>
  <si>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</si>
  <si>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</si>
  <si>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</si>
  <si>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</si>
  <si>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</si>
  <si>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</si>
  <si>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</si>
  <si>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</si>
  <si>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</si>
  <si>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</si>
  <si>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</si>
  <si>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</si>
  <si>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</si>
  <si>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</si>
  <si>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</si>
  <si>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</si>
  <si>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</si>
  <si>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</si>
  <si>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</si>
  <si>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</si>
  <si>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</si>
  <si>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</si>
  <si>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</si>
  <si>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</si>
  <si>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</si>
  <si>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</si>
  <si>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</si>
  <si>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</si>
  <si>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</si>
  <si>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</si>
  <si>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</si>
  <si>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</si>
  <si>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</si>
  <si>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</si>
  <si>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</si>
  <si>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</si>
  <si>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</si>
  <si>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</si>
  <si>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</si>
  <si>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</si>
  <si>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</si>
  <si>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</si>
  <si>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</si>
  <si>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</si>
  <si>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</si>
  <si>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</si>
  <si>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</si>
  <si>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</si>
  <si>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</si>
  <si>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</si>
  <si>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</si>
  <si>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</si>
  <si>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</si>
  <si>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</si>
  <si>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</si>
  <si>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</si>
  <si>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</si>
  <si>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</si>
  <si>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</si>
  <si>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</si>
  <si>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</si>
  <si>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</si>
  <si>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</si>
  <si>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</si>
  <si>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</si>
  <si>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</si>
  <si>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</si>
  <si>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</si>
  <si>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</si>
  <si>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</si>
  <si>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</si>
  <si>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</si>
  <si>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</si>
  <si>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</si>
  <si>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</si>
  <si>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</si>
  <si>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</si>
  <si>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</si>
  <si>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</si>
  <si>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</si>
  <si>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</si>
  <si>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</si>
  <si>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</si>
  <si>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</si>
  <si>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</si>
  <si>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</si>
  <si>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</si>
  <si>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</si>
  <si>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</si>
  <si>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</si>
  <si>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</si>
  <si>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</si>
  <si>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</si>
  <si>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</si>
  <si>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</si>
  <si>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</si>
  <si>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</si>
  <si>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</si>
  <si>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</si>
  <si>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</si>
  <si>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</si>
  <si>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</si>
  <si>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</si>
  <si>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</si>
  <si>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</si>
  <si>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</si>
  <si>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</si>
  <si>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</si>
  <si>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</si>
  <si>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</si>
  <si>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</si>
  <si>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</si>
  <si>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</si>
  <si>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</si>
  <si>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</si>
  <si>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</si>
  <si>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</si>
  <si>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</si>
  <si>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</si>
  <si>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</si>
  <si>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</si>
  <si>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</si>
  <si>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</si>
  <si>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</si>
  <si>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</si>
  <si>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</si>
  <si>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</si>
  <si>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</si>
  <si>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</si>
  <si>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</si>
  <si>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</si>
  <si>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</si>
  <si>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</si>
  <si>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</si>
  <si>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</si>
  <si>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</si>
  <si>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</si>
  <si>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</si>
  <si>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</si>
  <si>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</si>
  <si>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</si>
  <si>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</si>
  <si>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</si>
  <si>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</si>
  <si>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</si>
  <si>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</si>
  <si>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</si>
  <si>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</si>
  <si>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</si>
  <si>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</si>
  <si>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</si>
  <si>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</si>
  <si>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</si>
  <si>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</si>
  <si>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</si>
  <si>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</si>
  <si>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</si>
  <si>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</si>
  <si>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</si>
  <si>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</si>
  <si>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</si>
  <si>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</si>
  <si>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</si>
  <si>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</si>
  <si>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</si>
  <si>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</si>
  <si>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</si>
  <si>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</si>
  <si>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</si>
  <si>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</si>
  <si>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</si>
  <si>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</si>
  <si>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</si>
  <si>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</si>
  <si>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</si>
  <si>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</si>
  <si>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</si>
  <si>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</si>
  <si>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</si>
  <si>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</si>
  <si>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</si>
  <si>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</si>
  <si>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</si>
  <si>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</si>
  <si>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</si>
  <si>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</si>
  <si>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</si>
  <si>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</si>
  <si>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</si>
  <si>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</si>
  <si>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</si>
  <si>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</si>
  <si>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</si>
  <si>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</si>
  <si>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</si>
  <si>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</si>
  <si>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</si>
  <si>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</si>
  <si>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</si>
  <si>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</si>
  <si>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</si>
  <si>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</si>
  <si>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</si>
  <si>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</si>
  <si>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</si>
  <si>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</si>
  <si>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</si>
  <si>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</si>
  <si>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</si>
  <si>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</si>
  <si>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</si>
  <si>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</si>
  <si>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</si>
  <si>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</si>
  <si>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</si>
  <si>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</si>
  <si>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</si>
  <si>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</si>
  <si>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</si>
  <si>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</si>
  <si>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</si>
  <si>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</si>
  <si>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</si>
  <si>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</si>
  <si>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</si>
  <si>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</si>
  <si>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</si>
  <si>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</si>
  <si>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</si>
  <si>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</si>
  <si>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</si>
  <si>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</si>
  <si>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</si>
  <si>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</si>
  <si>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</si>
  <si>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</si>
  <si>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</si>
  <si>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</si>
  <si>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</si>
  <si>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</si>
  <si>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</si>
  <si>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</si>
  <si>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</si>
  <si>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</si>
  <si>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</si>
  <si>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</si>
  <si>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</si>
  <si>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</si>
  <si>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</si>
  <si>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</si>
  <si>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</si>
  <si>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</si>
  <si>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</si>
  <si>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</si>
  <si>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</si>
  <si>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</si>
  <si>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</si>
  <si>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</si>
  <si>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</si>
  <si>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</si>
  <si>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</si>
  <si>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</si>
  <si>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</si>
  <si>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</si>
  <si>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</si>
  <si>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</si>
  <si>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</si>
  <si>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</si>
  <si>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</si>
  <si>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</si>
  <si>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</si>
  <si>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</si>
  <si>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</si>
  <si>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</si>
  <si>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</si>
  <si>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</si>
  <si>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</si>
  <si>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</si>
  <si>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</si>
  <si>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</si>
  <si>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</si>
  <si>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</si>
  <si>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</si>
  <si>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</si>
  <si>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</si>
  <si>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</si>
  <si>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</si>
  <si>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</si>
  <si>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</si>
  <si>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</si>
  <si>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</si>
  <si>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</si>
  <si>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</si>
  <si>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</si>
  <si>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</si>
  <si>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</si>
  <si>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</si>
  <si>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</si>
  <si>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</si>
  <si>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</si>
  <si>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</si>
  <si>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</si>
  <si>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</si>
  <si>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</si>
  <si>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</si>
  <si>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</si>
  <si>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</si>
  <si>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</si>
  <si>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</si>
  <si>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</si>
  <si>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</si>
  <si>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</si>
  <si>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</si>
  <si>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</si>
  <si>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</si>
  <si>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</si>
  <si>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</si>
  <si>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</si>
  <si>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</si>
  <si>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</si>
  <si>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</si>
  <si>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</si>
  <si>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</si>
  <si>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</si>
  <si>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</si>
  <si>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</si>
  <si>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</si>
  <si>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</si>
  <si>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</si>
  <si>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</si>
  <si>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</si>
  <si>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</si>
  <si>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</si>
  <si>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</si>
  <si>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</si>
  <si>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</si>
  <si>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</si>
  <si>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</si>
  <si>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</si>
  <si>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</si>
  <si>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</si>
  <si>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</si>
  <si>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</si>
  <si>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</si>
  <si>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</si>
  <si>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</si>
  <si>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</si>
  <si>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</si>
  <si>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</si>
  <si>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</si>
  <si>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</si>
  <si>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</si>
  <si>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</si>
  <si>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</si>
  <si>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</si>
  <si>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</si>
  <si>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</si>
  <si>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</si>
  <si>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</si>
  <si>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</si>
  <si>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</si>
  <si>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</si>
  <si>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</si>
  <si>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</si>
  <si>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</si>
  <si>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</si>
  <si>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</si>
  <si>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</si>
  <si>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</si>
  <si>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</si>
  <si>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</si>
  <si>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</si>
  <si>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</si>
  <si>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</si>
  <si>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</si>
  <si>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</si>
  <si>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</si>
  <si>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</si>
  <si>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</si>
  <si>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</si>
  <si>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</si>
  <si>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</si>
  <si>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</si>
  <si>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</si>
  <si>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</si>
  <si>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</si>
  <si>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</si>
  <si>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</si>
  <si>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</si>
  <si>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</si>
  <si>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</si>
  <si>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</si>
  <si>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</si>
  <si>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</si>
  <si>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</si>
  <si>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</si>
  <si>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</si>
  <si>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</si>
  <si>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</si>
  <si>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</si>
  <si>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</si>
  <si>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</si>
  <si>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</si>
  <si>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</si>
  <si>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</si>
  <si>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</si>
  <si>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</si>
  <si>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</si>
  <si>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</si>
  <si>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</si>
  <si>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</si>
  <si>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</si>
  <si>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</si>
  <si>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</si>
  <si>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</si>
  <si>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</si>
  <si>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</si>
  <si>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</si>
  <si>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</si>
  <si>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</si>
  <si>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</si>
  <si>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</si>
  <si>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</si>
  <si>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</si>
  <si>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</si>
  <si>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</si>
  <si>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</si>
  <si>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</si>
  <si>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</si>
  <si>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</si>
  <si>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</si>
  <si>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</si>
  <si>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</si>
  <si>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</si>
  <si>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</si>
  <si>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</si>
  <si>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</si>
  <si>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</si>
  <si>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</si>
  <si>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</si>
  <si>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</si>
  <si>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</si>
  <si>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</si>
  <si>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</si>
  <si>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</si>
  <si>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</si>
  <si>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</si>
  <si>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</si>
  <si>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</si>
  <si>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</si>
  <si>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</si>
  <si>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</si>
  <si>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</si>
  <si>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</si>
  <si>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</si>
  <si>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</si>
  <si>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</si>
  <si>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</si>
  <si>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</si>
  <si>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</si>
  <si>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</si>
  <si>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</si>
  <si>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</si>
  <si>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</si>
  <si>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</si>
  <si>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</si>
  <si>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</si>
  <si>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</si>
  <si>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</si>
  <si>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</si>
  <si>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</si>
  <si>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</si>
  <si>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</si>
  <si>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</si>
  <si>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</si>
  <si>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</si>
  <si>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</si>
  <si>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</si>
  <si>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</si>
  <si>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</si>
  <si>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</si>
  <si>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</si>
  <si>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</si>
  <si>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</si>
  <si>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</si>
  <si>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</si>
  <si>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</si>
  <si>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</si>
  <si>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</si>
  <si>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</si>
  <si>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</si>
  <si>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</si>
  <si>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</si>
  <si>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</si>
  <si>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</si>
  <si>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</si>
  <si>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</si>
  <si>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</si>
  <si>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</si>
  <si>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</si>
  <si>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</si>
  <si>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</si>
  <si>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</si>
  <si>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</si>
  <si>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</si>
  <si>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</si>
  <si>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</si>
  <si>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</si>
  <si>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</si>
  <si>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</si>
  <si>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</si>
  <si>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</si>
  <si>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</si>
  <si>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</si>
  <si>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</si>
  <si>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</si>
  <si>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</si>
  <si>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</si>
  <si>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</si>
  <si>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</si>
  <si>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</si>
  <si>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</si>
  <si>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</si>
  <si>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</si>
  <si>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</si>
  <si>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</si>
  <si>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</si>
  <si>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</si>
  <si>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</si>
  <si>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</si>
  <si>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</si>
  <si>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</si>
  <si>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</si>
  <si>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</si>
  <si>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</si>
  <si>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</si>
  <si>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</si>
  <si>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</si>
  <si>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</si>
  <si>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</si>
  <si>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</si>
  <si>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</si>
  <si>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</si>
  <si>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</si>
  <si>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</si>
  <si>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</si>
  <si>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</si>
  <si>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</si>
  <si>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</si>
  <si>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</si>
  <si>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</si>
  <si>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</si>
  <si>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</si>
  <si>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</si>
  <si>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</si>
  <si>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</si>
  <si>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</si>
  <si>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</si>
  <si>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</si>
  <si>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</si>
  <si>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</si>
  <si>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</si>
  <si>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</si>
  <si>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</si>
  <si>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</si>
  <si>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</si>
  <si>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</si>
  <si>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</si>
  <si>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</si>
  <si>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</si>
  <si>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</si>
  <si>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</si>
  <si>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</si>
  <si>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</si>
  <si>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</si>
  <si>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</si>
  <si>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</si>
  <si>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</si>
  <si>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</si>
  <si>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</si>
  <si>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</si>
  <si>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</si>
  <si>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</si>
  <si>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</si>
  <si>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</si>
  <si>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</si>
  <si>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</si>
  <si>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</si>
  <si>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</si>
  <si>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</si>
  <si>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</si>
  <si>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</si>
  <si>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</si>
  <si>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</si>
  <si>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</si>
  <si>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</si>
  <si>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</si>
  <si>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</si>
  <si>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</si>
  <si>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</si>
  <si>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</si>
  <si>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</si>
  <si>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</si>
  <si>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</si>
  <si>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</si>
  <si>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</si>
  <si>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</si>
  <si>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</si>
  <si>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</si>
  <si>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</si>
  <si>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</si>
  <si>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</si>
  <si>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</si>
  <si>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</si>
  <si>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</si>
  <si>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</si>
  <si>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</si>
  <si>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</si>
  <si>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</si>
  <si>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</si>
  <si>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</si>
  <si>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</si>
  <si>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</si>
  <si>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</si>
  <si>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</si>
  <si>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</si>
  <si>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</si>
  <si>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</si>
  <si>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</si>
  <si>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</si>
  <si>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</si>
  <si>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</si>
  <si>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</si>
  <si>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</si>
  <si>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</si>
  <si>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</si>
  <si>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</si>
  <si>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</si>
  <si>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</si>
  <si>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</si>
  <si>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</si>
  <si>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</si>
  <si>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</si>
  <si>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</si>
  <si>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</si>
  <si>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</si>
  <si>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</si>
  <si>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</si>
  <si>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</si>
  <si>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</si>
  <si>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</si>
  <si>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</si>
  <si>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</si>
  <si>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</si>
  <si>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</si>
  <si>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</si>
  <si>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</si>
  <si>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</si>
  <si>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</si>
  <si>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</si>
  <si>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</si>
  <si>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</si>
  <si>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</si>
  <si>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</si>
  <si>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</si>
  <si>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</si>
  <si>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</si>
  <si>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</si>
  <si>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</si>
  <si>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</si>
  <si>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</si>
  <si>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</si>
  <si>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</si>
  <si>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</si>
  <si>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</si>
  <si>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</si>
  <si>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</si>
  <si>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</si>
  <si>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</si>
  <si>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</si>
  <si>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</si>
  <si>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</si>
  <si>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</si>
  <si>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</si>
  <si>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</si>
  <si>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</si>
  <si>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</si>
  <si>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</si>
  <si>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</si>
  <si>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</si>
  <si>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</si>
  <si>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</si>
  <si>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</si>
  <si>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</si>
  <si>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</si>
  <si>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</si>
  <si>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</si>
  <si>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</si>
  <si>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</si>
  <si>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</si>
  <si>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</si>
  <si>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</si>
  <si>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</si>
  <si>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</si>
  <si>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</si>
  <si>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</si>
  <si>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</si>
  <si>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</si>
  <si>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</si>
  <si>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</si>
  <si>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</si>
  <si>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</si>
  <si>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</si>
  <si>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</si>
  <si>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</si>
  <si>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</si>
  <si>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</si>
  <si>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</si>
  <si>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</si>
  <si>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</si>
  <si>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</si>
  <si>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</si>
  <si>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</si>
  <si>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</si>
  <si>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</si>
  <si>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</si>
  <si>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</si>
  <si>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</si>
  <si>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</si>
  <si>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</si>
  <si>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</si>
  <si>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</si>
  <si>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</si>
  <si>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</si>
  <si>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</si>
  <si>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</si>
  <si>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</si>
  <si>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</si>
  <si>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</si>
  <si>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</si>
  <si>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</si>
  <si>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</si>
  <si>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</si>
  <si>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</si>
  <si>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</si>
  <si>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</si>
  <si>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</si>
  <si>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</si>
  <si>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</si>
  <si>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</si>
  <si>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</si>
  <si>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</si>
  <si>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</si>
  <si>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</si>
  <si>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</si>
  <si>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</si>
  <si>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</si>
  <si>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</si>
  <si>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</si>
  <si>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</si>
  <si>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</si>
  <si>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</si>
  <si>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</si>
  <si>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</si>
  <si>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</si>
  <si>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</si>
  <si>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</si>
  <si>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</si>
  <si>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</si>
  <si>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</si>
  <si>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</si>
  <si>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</si>
  <si>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</si>
  <si>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</si>
  <si>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</si>
  <si>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</si>
  <si>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</si>
  <si>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</si>
  <si>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</si>
  <si>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</si>
  <si>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</si>
  <si>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</si>
  <si>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</si>
  <si>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</si>
  <si>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</si>
  <si>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</si>
  <si>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</si>
  <si>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</si>
  <si>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</si>
  <si>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</si>
  <si>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</si>
  <si>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</si>
  <si>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</si>
  <si>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</si>
  <si>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</si>
  <si>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</si>
  <si>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</si>
  <si>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</si>
  <si>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</si>
  <si>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</si>
  <si>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</si>
  <si>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</si>
  <si>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</si>
  <si>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</si>
  <si>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</si>
  <si>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</si>
  <si>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</si>
  <si>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</si>
  <si>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</si>
  <si>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</si>
  <si>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</si>
  <si>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</si>
  <si>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</si>
  <si>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</si>
  <si>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</si>
  <si>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</si>
  <si>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</si>
  <si>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</si>
  <si>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</si>
  <si>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</si>
  <si>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</si>
  <si>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</si>
  <si>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</si>
  <si>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</si>
  <si>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</si>
  <si>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</si>
  <si>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</si>
  <si>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</si>
  <si>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</si>
  <si>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</si>
  <si>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</si>
  <si>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</si>
  <si>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</si>
  <si>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</si>
  <si>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</si>
  <si>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</si>
  <si>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</si>
  <si>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</si>
  <si>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</si>
  <si>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</si>
  <si>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</si>
  <si>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</si>
  <si>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</si>
  <si>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</si>
  <si>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</si>
  <si>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</si>
  <si>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</si>
  <si>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</si>
  <si>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</si>
  <si>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</si>
  <si>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</si>
  <si>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</si>
  <si>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</si>
  <si>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</si>
  <si>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</si>
  <si>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</si>
  <si>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</si>
  <si>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</si>
  <si>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</si>
  <si>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</si>
  <si>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</si>
  <si>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</si>
  <si>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</si>
  <si>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</si>
  <si>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</si>
  <si>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</si>
  <si>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</si>
  <si>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</si>
  <si>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</si>
  <si>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</si>
  <si>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</si>
  <si>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</si>
  <si>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</si>
  <si>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</si>
  <si>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</si>
  <si>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</si>
  <si>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</si>
  <si>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</si>
  <si>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</si>
  <si>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</si>
  <si>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</si>
  <si>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</si>
  <si>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</si>
  <si>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</si>
  <si>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</si>
  <si>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</si>
  <si>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</si>
  <si>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</si>
  <si>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</si>
  <si>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</si>
  <si>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</si>
  <si>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</si>
  <si>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</si>
  <si>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</si>
  <si>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</si>
  <si>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</si>
  <si>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</si>
  <si>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</si>
  <si>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</si>
  <si>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</si>
  <si>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</si>
  <si>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</si>
  <si>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</si>
  <si>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</si>
  <si>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</si>
  <si>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</si>
  <si>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</si>
  <si>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</si>
  <si>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</si>
  <si>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</si>
  <si>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</si>
  <si>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</si>
  <si>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</si>
  <si>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</si>
  <si>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</si>
  <si>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</si>
  <si>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</si>
  <si>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</si>
  <si>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</si>
  <si>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</si>
  <si>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</si>
  <si>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</si>
  <si>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</si>
  <si>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</si>
  <si>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</si>
  <si>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</si>
  <si>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</si>
  <si>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</si>
  <si>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</si>
  <si>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</si>
  <si>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</si>
  <si>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</si>
  <si>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</si>
  <si>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</si>
  <si>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</si>
  <si>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</si>
  <si>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</si>
  <si>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</si>
  <si>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</si>
  <si>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</si>
  <si>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</si>
  <si>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</si>
  <si>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</si>
  <si>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</si>
  <si>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</si>
  <si>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</si>
  <si>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</si>
  <si>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</si>
  <si>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</si>
  <si>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</si>
  <si>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</si>
  <si>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</si>
  <si>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</si>
  <si>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</si>
  <si>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</si>
  <si>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</si>
  <si>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</si>
  <si>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</si>
  <si>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</si>
  <si>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</si>
  <si>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</si>
  <si>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</si>
  <si>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</si>
  <si>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</si>
  <si>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</si>
  <si>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</si>
  <si>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</si>
  <si>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</si>
  <si>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</si>
  <si>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</si>
  <si>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</si>
  <si>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</si>
  <si>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</si>
  <si>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</si>
  <si>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</si>
  <si>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</si>
  <si>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</si>
  <si>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</si>
  <si>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</si>
  <si>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</si>
  <si>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</si>
  <si>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</si>
  <si>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</si>
  <si>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</si>
  <si>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</si>
  <si>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</si>
  <si>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</si>
  <si>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</si>
  <si>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</si>
  <si>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</si>
  <si>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</si>
  <si>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</si>
  <si>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</si>
  <si>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</si>
  <si>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</si>
  <si>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</si>
  <si>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</si>
  <si>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</si>
  <si>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</si>
  <si>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</si>
  <si>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</si>
  <si>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</si>
  <si>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</si>
  <si>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</si>
  <si>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</si>
  <si>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</si>
  <si>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</si>
  <si>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</si>
  <si>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</si>
  <si>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</si>
  <si>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</si>
  <si>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</si>
  <si>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</si>
  <si>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</si>
  <si>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</si>
  <si>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</si>
  <si>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</si>
  <si>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</si>
  <si>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</si>
  <si>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</si>
  <si>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</si>
  <si>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</si>
  <si>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</si>
  <si>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</si>
  <si>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</si>
  <si>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</si>
  <si>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</si>
  <si>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</si>
  <si>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</si>
  <si>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</si>
  <si>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</si>
  <si>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</si>
  <si>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</si>
  <si>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</si>
  <si>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</si>
  <si>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</si>
  <si>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</si>
  <si>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</si>
  <si>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</si>
  <si>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</si>
  <si>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</si>
  <si>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</si>
  <si>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</si>
  <si>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</si>
  <si>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</si>
  <si>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</si>
  <si>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</si>
  <si>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</si>
  <si>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</si>
  <si>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</si>
  <si>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</si>
  <si>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</si>
  <si>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</si>
  <si>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</si>
  <si>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</si>
  <si>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</si>
  <si>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</si>
  <si>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</si>
  <si>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</si>
  <si>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</si>
  <si>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</si>
  <si>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</si>
  <si>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</si>
  <si>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</si>
  <si>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</si>
  <si>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</si>
  <si>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</si>
  <si>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</si>
  <si>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</si>
  <si>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</si>
  <si>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</si>
  <si>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</si>
  <si>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</si>
  <si>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</si>
  <si>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</si>
  <si>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</si>
  <si>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</si>
  <si>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</si>
  <si>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</si>
  <si>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</si>
  <si>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</si>
  <si>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</si>
  <si>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</si>
  <si>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</si>
  <si>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</si>
  <si>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</si>
  <si>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</si>
  <si>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</si>
  <si>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</si>
  <si>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</si>
  <si>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</si>
  <si>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</si>
  <si>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</si>
  <si>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</si>
  <si>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</si>
  <si>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</si>
  <si>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</si>
  <si>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</si>
  <si>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</si>
  <si>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</si>
  <si>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</si>
  <si>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</si>
  <si>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</si>
  <si>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</si>
  <si>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</si>
  <si>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</si>
  <si>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</si>
  <si>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</si>
  <si>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</si>
  <si>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</si>
  <si>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</si>
  <si>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</si>
  <si>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</si>
  <si>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</si>
  <si>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</si>
  <si>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</si>
  <si>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</si>
  <si>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</si>
  <si>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</si>
  <si>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</si>
  <si>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</si>
  <si>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</si>
  <si>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</si>
  <si>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</si>
  <si>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</si>
  <si>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</si>
  <si>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</si>
  <si>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</si>
  <si>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</si>
  <si>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</si>
  <si>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</si>
  <si>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</si>
  <si>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</si>
  <si>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</si>
  <si>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</si>
  <si>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</si>
  <si>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</si>
  <si>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</si>
  <si>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</si>
  <si>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</si>
  <si>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</si>
  <si>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</si>
  <si>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</si>
  <si>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</si>
  <si>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</si>
  <si>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</si>
  <si>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</si>
  <si>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</si>
  <si>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</si>
  <si>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</si>
  <si>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</si>
  <si>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</si>
  <si>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</si>
  <si>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</si>
  <si>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</si>
  <si>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</si>
  <si>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</si>
  <si>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</si>
  <si>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</si>
  <si>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</si>
  <si>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</si>
  <si>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</si>
  <si>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</si>
  <si>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</si>
  <si>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</si>
  <si>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</si>
  <si>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</si>
  <si>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</si>
  <si>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</si>
  <si>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</si>
  <si>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</si>
  <si>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</si>
  <si>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</si>
  <si>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</si>
  <si>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</si>
  <si>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</si>
  <si>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</si>
  <si>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</si>
  <si>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</si>
  <si>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</si>
  <si>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</si>
  <si>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</si>
  <si>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</si>
  <si>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</si>
  <si>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</si>
  <si>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</si>
  <si>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</si>
  <si>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</si>
  <si>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</si>
  <si>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</si>
  <si>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</si>
  <si>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</si>
  <si>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</si>
  <si>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</si>
  <si>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</si>
  <si>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</si>
  <si>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</si>
  <si>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</si>
  <si>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</si>
  <si>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</si>
  <si>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</si>
  <si>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</si>
  <si>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</si>
  <si>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</si>
  <si>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</si>
  <si>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</si>
  <si>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</si>
  <si>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</si>
  <si>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</si>
  <si>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</si>
  <si>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</si>
  <si>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</si>
  <si>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</si>
  <si>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</si>
  <si>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</si>
  <si>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</si>
  <si>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</si>
  <si>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</si>
  <si>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</si>
  <si>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</si>
  <si>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</si>
  <si>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</si>
  <si>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</si>
  <si>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</si>
  <si>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</si>
  <si>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</si>
  <si>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</si>
  <si>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</si>
  <si>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</si>
  <si>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</si>
  <si>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</si>
  <si>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</si>
  <si>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</si>
  <si>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</si>
  <si>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</si>
  <si>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</si>
  <si>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</si>
  <si>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</si>
  <si>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</si>
  <si>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</si>
  <si>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</si>
  <si>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</si>
  <si>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</si>
  <si>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</si>
  <si>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</si>
  <si>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</si>
  <si>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</si>
  <si>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</si>
  <si>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</si>
  <si>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</si>
  <si>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</si>
  <si>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</si>
  <si>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</si>
  <si>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</si>
  <si>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</si>
  <si>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</si>
  <si>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</si>
  <si>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</si>
  <si>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</si>
  <si>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</si>
  <si>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</si>
  <si>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</si>
  <si>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</si>
  <si>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</si>
  <si>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</si>
  <si>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</si>
  <si>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</si>
  <si>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</si>
  <si>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</si>
  <si>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</si>
  <si>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</si>
  <si>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</si>
  <si>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</si>
  <si>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</si>
  <si>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</si>
  <si>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</si>
  <si>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</si>
  <si>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</si>
  <si>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</si>
  <si>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</si>
  <si>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</si>
  <si>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</si>
  <si>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</si>
  <si>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</si>
  <si>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</si>
  <si>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</si>
  <si>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</si>
  <si>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</si>
  <si>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</si>
  <si>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</si>
  <si>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</si>
  <si>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</si>
  <si>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</si>
  <si>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</si>
  <si>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</si>
  <si>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</si>
  <si>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</si>
  <si>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</si>
  <si>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</si>
  <si>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</si>
  <si>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</si>
  <si>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</si>
  <si>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</si>
  <si>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</si>
  <si>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</si>
  <si>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</si>
  <si>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</si>
  <si>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</si>
  <si>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</si>
  <si>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</si>
  <si>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</si>
  <si>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</si>
  <si>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</si>
  <si>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</si>
  <si>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</si>
  <si>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</si>
  <si>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</si>
  <si>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</si>
  <si>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</si>
  <si>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</si>
  <si>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</si>
  <si>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</si>
  <si>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</si>
  <si>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</si>
  <si>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</si>
  <si>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</si>
  <si>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</si>
  <si>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</si>
  <si>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</si>
  <si>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</si>
  <si>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</si>
  <si>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</si>
  <si>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</si>
  <si>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</si>
  <si>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</si>
  <si>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</si>
  <si>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</si>
  <si>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</si>
  <si>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</si>
  <si>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</si>
  <si>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</si>
  <si>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</si>
  <si>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</si>
  <si>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</si>
  <si>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</si>
  <si>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</si>
  <si>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</si>
  <si>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</si>
  <si>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</si>
  <si>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</si>
  <si>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</si>
  <si>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</si>
  <si>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</si>
  <si>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</si>
  <si>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</si>
  <si>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</si>
  <si>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</si>
  <si>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</si>
  <si>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</si>
  <si>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</si>
  <si>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</si>
  <si>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</si>
  <si>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</si>
  <si>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</si>
  <si>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</si>
  <si>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</si>
  <si>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</si>
  <si>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</si>
  <si>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</si>
  <si>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</si>
  <si>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</si>
  <si>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</si>
  <si>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</si>
  <si>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</si>
  <si>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</si>
  <si>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</si>
  <si>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</si>
  <si>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</si>
  <si>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</si>
  <si>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</si>
  <si>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</si>
  <si>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</si>
  <si>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</si>
  <si>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</si>
  <si>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</si>
  <si>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</si>
  <si>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</si>
  <si>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</si>
  <si>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</si>
  <si>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</si>
  <si>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</si>
  <si>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</si>
  <si>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</si>
  <si>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</si>
  <si>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</si>
  <si>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</si>
  <si>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</si>
  <si>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</si>
  <si>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</si>
  <si>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</si>
  <si>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</si>
  <si>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</si>
  <si>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</si>
  <si>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</si>
  <si>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</si>
  <si>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</si>
  <si>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</si>
  <si>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</si>
  <si>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</si>
  <si>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</si>
  <si>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</si>
  <si>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</si>
  <si>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</si>
  <si>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</si>
  <si>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</si>
  <si>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</si>
  <si>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</si>
  <si>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</si>
  <si>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</si>
  <si>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</si>
  <si>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</si>
  <si>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</si>
  <si>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</si>
  <si>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</si>
  <si>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</si>
  <si>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</si>
  <si>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</si>
  <si>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</si>
  <si>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</si>
  <si>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</si>
  <si>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</si>
  <si>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</si>
  <si>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</si>
  <si>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</si>
  <si>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</si>
  <si>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</si>
  <si>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</si>
  <si>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</si>
  <si>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</si>
  <si>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</si>
  <si>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</si>
  <si>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</si>
  <si>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</si>
  <si>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</si>
  <si>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</si>
  <si>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</si>
  <si>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</si>
  <si>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</si>
  <si>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</si>
  <si>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</si>
  <si>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</si>
  <si>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</si>
  <si>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</si>
  <si>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</si>
  <si>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</si>
  <si>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</si>
  <si>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</si>
  <si>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</si>
  <si>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</si>
  <si>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</si>
  <si>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</si>
  <si>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</si>
  <si>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</si>
  <si>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</si>
  <si>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</si>
  <si>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</si>
  <si>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</si>
  <si>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</si>
  <si>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</si>
  <si>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</si>
  <si>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</si>
  <si>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</si>
  <si>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</si>
  <si>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</si>
  <si>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</si>
  <si>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</si>
  <si>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</si>
  <si>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</si>
  <si>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</si>
  <si>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</si>
  <si>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</si>
  <si>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</si>
  <si>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</si>
  <si>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</si>
  <si>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</si>
  <si>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</si>
  <si>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</si>
  <si>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</si>
  <si>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</si>
  <si>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</si>
  <si>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</si>
  <si>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</si>
  <si>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</si>
  <si>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</si>
  <si>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</si>
  <si>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</si>
  <si>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</si>
  <si>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</si>
  <si>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</si>
  <si>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</si>
  <si>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</si>
  <si>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</si>
  <si>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</si>
  <si>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</si>
  <si>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</si>
  <si>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</si>
  <si>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</si>
  <si>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</si>
  <si>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</si>
  <si>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</si>
  <si>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</si>
  <si>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</si>
  <si>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</si>
  <si>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</si>
  <si>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</si>
  <si>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</si>
  <si>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</si>
  <si>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</si>
  <si>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</si>
  <si>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</si>
  <si>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</si>
  <si>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</si>
  <si>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</si>
  <si>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</si>
  <si>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</si>
  <si>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</si>
  <si>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</si>
  <si>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</si>
  <si>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</si>
  <si>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</si>
  <si>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</si>
  <si>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</si>
  <si>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</si>
  <si>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</si>
  <si>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</si>
  <si>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</si>
  <si>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</si>
  <si>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</si>
  <si>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</si>
  <si>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</si>
  <si>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</si>
  <si>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</si>
  <si>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</si>
  <si>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</si>
  <si>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</si>
  <si>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</si>
  <si>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</si>
  <si>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</si>
  <si>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</si>
  <si>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</si>
  <si>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</si>
  <si>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</si>
  <si>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</si>
  <si>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</si>
  <si>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</si>
  <si>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</si>
  <si>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</si>
  <si>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</si>
  <si>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</si>
  <si>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</si>
  <si>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</si>
  <si>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</si>
  <si>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</si>
  <si>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</si>
  <si>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</si>
  <si>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</si>
  <si>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</si>
  <si>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</si>
  <si>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</si>
  <si>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</si>
  <si>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</si>
  <si>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</si>
  <si>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</si>
  <si>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</si>
  <si>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</si>
  <si>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</si>
  <si>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</si>
  <si>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</si>
  <si>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</si>
  <si>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</si>
  <si>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</si>
  <si>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</si>
  <si>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</si>
  <si>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</si>
  <si>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</si>
  <si>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</si>
  <si>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</si>
  <si>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</si>
  <si>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</si>
  <si>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</si>
  <si>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</si>
  <si>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</si>
  <si>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</si>
  <si>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</si>
  <si>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</si>
  <si>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</si>
  <si>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</si>
  <si>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</si>
  <si>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</si>
  <si>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</si>
  <si>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</si>
  <si>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</si>
  <si>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</si>
  <si>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</si>
  <si>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</si>
  <si>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</si>
  <si>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</si>
  <si>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</si>
  <si>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</si>
  <si>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</si>
  <si>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</si>
  <si>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</si>
  <si>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</si>
  <si>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</si>
  <si>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</si>
  <si>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</si>
  <si>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</si>
  <si>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</si>
  <si>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</si>
  <si>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</si>
  <si>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</si>
  <si>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</si>
  <si>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</si>
  <si>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</si>
  <si>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</si>
  <si>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</si>
  <si>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</si>
  <si>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</si>
  <si>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</si>
  <si>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</si>
  <si>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</si>
  <si>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</si>
  <si>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</si>
  <si>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</si>
  <si>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</si>
  <si>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</si>
  <si>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</si>
  <si>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</si>
  <si>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</si>
  <si>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</si>
  <si>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</si>
  <si>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</si>
  <si>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</si>
  <si>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</si>
  <si>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</si>
  <si>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</si>
  <si>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</si>
  <si>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</si>
  <si>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</si>
  <si>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</si>
  <si>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</si>
  <si>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</si>
  <si>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</si>
  <si>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</si>
  <si>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</si>
  <si>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</si>
  <si>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</si>
  <si>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</si>
  <si>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</si>
  <si>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</si>
  <si>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</si>
  <si>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</si>
  <si>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</si>
  <si>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</si>
  <si>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</si>
  <si>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</si>
  <si>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</si>
  <si>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</si>
  <si>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</si>
  <si>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</si>
  <si>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</si>
  <si>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</si>
  <si>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</si>
  <si>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</si>
  <si>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</si>
  <si>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</si>
  <si>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</si>
  <si>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</si>
  <si>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</si>
  <si>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</si>
  <si>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</si>
  <si>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</si>
  <si>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</si>
  <si>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</si>
  <si>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</si>
  <si>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</si>
  <si>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</si>
  <si>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</si>
  <si>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</si>
  <si>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</si>
  <si>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</si>
  <si>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</si>
  <si>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</si>
  <si>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</si>
  <si>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</si>
  <si>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</si>
  <si>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</si>
  <si>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</si>
  <si>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</si>
  <si>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</si>
  <si>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</si>
  <si>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</si>
  <si>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</si>
  <si>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</si>
  <si>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</si>
  <si>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</si>
  <si>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</si>
  <si>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</si>
  <si>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</si>
  <si>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</si>
  <si>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</si>
  <si>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</si>
  <si>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</si>
  <si>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</si>
  <si>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</si>
  <si>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</si>
  <si>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</si>
  <si>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</si>
  <si>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</si>
  <si>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</si>
  <si>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</si>
  <si>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</si>
  <si>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</si>
  <si>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</si>
  <si>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</si>
  <si>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</si>
  <si>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</si>
  <si>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</si>
  <si>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</si>
  <si>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</si>
  <si>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</si>
  <si>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</si>
  <si>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</si>
  <si>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</si>
  <si>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</si>
  <si>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</si>
  <si>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</si>
  <si>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</si>
  <si>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</si>
  <si>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</si>
  <si>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</si>
  <si>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</si>
  <si>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</si>
  <si>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</si>
  <si>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</si>
  <si>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</si>
  <si>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</si>
  <si>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</si>
  <si>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</si>
  <si>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</si>
  <si>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</si>
  <si>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</si>
  <si>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</si>
  <si>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</si>
  <si>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</si>
  <si>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</si>
  <si>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</si>
  <si>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</si>
  <si>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</si>
  <si>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</si>
  <si>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</si>
  <si>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</si>
  <si>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</si>
  <si>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</si>
  <si>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</si>
  <si>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</si>
  <si>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</si>
  <si>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</si>
  <si>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</si>
  <si>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</si>
  <si>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</si>
  <si>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</si>
  <si>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</si>
  <si>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</si>
  <si>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</si>
  <si>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</si>
  <si>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</si>
  <si>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</si>
  <si>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</si>
  <si>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</si>
  <si>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</si>
  <si>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</si>
  <si>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</si>
  <si>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</si>
  <si>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</si>
  <si>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</si>
  <si>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</si>
  <si>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</si>
  <si>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</si>
  <si>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</si>
  <si>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</si>
  <si>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</si>
  <si>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</si>
  <si>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</si>
  <si>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</si>
  <si>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</si>
  <si>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</si>
  <si>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</si>
  <si>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</si>
  <si>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</si>
  <si>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</si>
  <si>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</si>
  <si>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</si>
  <si>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</si>
  <si>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</si>
  <si>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</si>
  <si>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</si>
  <si>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</si>
  <si>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</si>
  <si>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</si>
  <si>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</si>
  <si>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</si>
  <si>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</si>
  <si>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</si>
  <si>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</si>
  <si>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</si>
  <si>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</si>
  <si>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</si>
  <si>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</si>
  <si>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</si>
  <si>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</si>
  <si>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</si>
  <si>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</si>
  <si>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</si>
  <si>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</si>
  <si>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</si>
  <si>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</si>
  <si>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</si>
  <si>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</si>
  <si>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</si>
  <si>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</si>
  <si>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</si>
  <si>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</si>
  <si>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</si>
  <si>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</si>
  <si>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</si>
  <si>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</si>
  <si>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</si>
  <si>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</si>
  <si>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</si>
  <si>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</si>
  <si>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</si>
  <si>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</si>
  <si>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</si>
  <si>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</si>
  <si>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</si>
  <si>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</si>
  <si>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</si>
  <si>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</si>
  <si>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</si>
  <si>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</si>
  <si>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</si>
  <si>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</si>
  <si>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</si>
  <si>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</si>
  <si>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</si>
  <si>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</si>
  <si>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</si>
  <si>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</si>
  <si>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</si>
  <si>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</si>
  <si>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</si>
  <si>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</si>
  <si>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</si>
  <si>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</si>
  <si>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</si>
  <si>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</si>
  <si>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</si>
  <si>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</si>
  <si>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</si>
  <si>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</si>
  <si>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</si>
  <si>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</si>
  <si>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</si>
  <si>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</si>
  <si>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</si>
  <si>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</si>
  <si>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</si>
  <si>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</si>
  <si>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</si>
  <si>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</si>
  <si>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</si>
  <si>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</si>
  <si>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</si>
  <si>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</si>
  <si>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</si>
  <si>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</si>
  <si>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</si>
  <si>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</si>
  <si>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</si>
  <si>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</si>
  <si>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</si>
  <si>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</si>
  <si>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</si>
  <si>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</si>
  <si>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</si>
  <si>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</si>
  <si>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</si>
  <si>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</si>
  <si>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</si>
  <si>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</si>
  <si>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</si>
  <si>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</si>
  <si>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</si>
  <si>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</si>
  <si>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</si>
  <si>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</si>
  <si>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</si>
  <si>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</si>
  <si>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</si>
  <si>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</si>
  <si>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</si>
  <si>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</si>
  <si>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</si>
  <si>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</si>
  <si>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</si>
  <si>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</si>
  <si>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</si>
  <si>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</si>
  <si>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</si>
  <si>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</si>
  <si>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</si>
  <si>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</si>
  <si>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</si>
  <si>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</si>
  <si>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</si>
  <si>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</si>
  <si>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</si>
  <si>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</si>
  <si>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</si>
  <si>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</si>
  <si>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</si>
  <si>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</si>
  <si>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</si>
  <si>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</si>
  <si>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</si>
  <si>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</si>
  <si>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</si>
  <si>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</si>
  <si>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</si>
  <si>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</si>
  <si>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</si>
  <si>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</si>
  <si>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</si>
  <si>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</si>
  <si>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</si>
  <si>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</si>
  <si>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</si>
  <si>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</si>
  <si>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</si>
  <si>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</si>
  <si>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</si>
  <si>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</si>
  <si>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</si>
  <si>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</si>
  <si>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</si>
  <si>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</si>
  <si>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</si>
  <si>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</si>
  <si>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</si>
  <si>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</si>
  <si>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</si>
  <si>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</si>
  <si>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</si>
  <si>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</si>
  <si>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</si>
  <si>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</si>
  <si>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</si>
  <si>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</si>
  <si>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</si>
  <si>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</si>
  <si>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</si>
  <si>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</si>
  <si>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</si>
  <si>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</si>
  <si>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</si>
  <si>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</si>
  <si>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</si>
  <si>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</si>
  <si>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</si>
  <si>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</si>
  <si>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</si>
  <si>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</si>
  <si>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</si>
  <si>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</si>
  <si>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</si>
  <si>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</si>
  <si>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</si>
  <si>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</si>
  <si>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</si>
  <si>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</si>
  <si>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</si>
  <si>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</si>
  <si>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</si>
  <si>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</si>
  <si>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</si>
  <si>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</si>
  <si>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</si>
  <si>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</si>
  <si>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</si>
  <si>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</si>
  <si>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</si>
  <si>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</si>
  <si>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</si>
  <si>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</si>
  <si>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</si>
  <si>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</si>
  <si>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</si>
  <si>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</si>
  <si>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</si>
  <si>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</si>
  <si>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</si>
  <si>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</si>
  <si>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</si>
  <si>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</si>
  <si>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</si>
  <si>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</si>
  <si>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</si>
  <si>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</si>
  <si>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</si>
  <si>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</si>
  <si>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</si>
  <si>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</si>
  <si>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</si>
  <si>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</si>
  <si>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</si>
  <si>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</si>
  <si>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</si>
  <si>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</si>
  <si>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</si>
  <si>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</si>
  <si>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</si>
  <si>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</si>
  <si>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</si>
  <si>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</si>
  <si>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</si>
  <si>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</si>
  <si>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</si>
  <si>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</si>
  <si>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</si>
  <si>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</si>
  <si>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</si>
  <si>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</si>
  <si>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</si>
  <si>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</si>
  <si>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</si>
  <si>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</si>
  <si>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</si>
  <si>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</si>
  <si>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</si>
  <si>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</si>
  <si>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</si>
  <si>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</si>
  <si>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</si>
  <si>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</si>
  <si>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</si>
  <si>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</si>
  <si>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</si>
  <si>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</si>
  <si>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</si>
  <si>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</si>
  <si>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</si>
  <si>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</si>
  <si>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</si>
  <si>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</si>
  <si>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</si>
  <si>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</si>
  <si>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</si>
  <si>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</si>
  <si>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</si>
  <si>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</si>
  <si>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</si>
  <si>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</si>
  <si>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</si>
  <si>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</si>
  <si>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</si>
  <si>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</si>
  <si>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</si>
  <si>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</si>
  <si>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</si>
  <si>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</si>
  <si>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</si>
  <si>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</si>
  <si>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</si>
  <si>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</si>
  <si>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</si>
  <si>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</si>
  <si>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</si>
  <si>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</si>
  <si>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</si>
  <si>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</si>
  <si>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</si>
  <si>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</si>
  <si>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</si>
  <si>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</si>
  <si>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</si>
  <si>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</si>
  <si>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</si>
  <si>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</si>
  <si>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</si>
  <si>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</si>
  <si>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</si>
  <si>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</si>
  <si>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</si>
  <si>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</si>
  <si>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</si>
  <si>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</si>
  <si>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</si>
  <si>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</si>
  <si>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</si>
  <si>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</si>
  <si>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</si>
  <si>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</si>
  <si>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</si>
  <si>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</si>
  <si>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</si>
  <si>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</si>
  <si>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</si>
  <si>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</si>
  <si>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</si>
  <si>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</si>
  <si>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</si>
  <si>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</si>
  <si>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</si>
  <si>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</si>
  <si>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</si>
  <si>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</si>
  <si>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</si>
  <si>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</si>
  <si>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</si>
  <si>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</si>
  <si>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</si>
  <si>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</si>
  <si>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</si>
  <si>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</si>
  <si>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</si>
  <si>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</si>
  <si>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</si>
  <si>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</si>
  <si>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</si>
  <si>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</si>
  <si>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</si>
  <si>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</si>
  <si>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</si>
  <si>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</si>
  <si>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</si>
  <si>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</si>
  <si>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</si>
  <si>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</si>
  <si>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</si>
  <si>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</si>
  <si>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</si>
  <si>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</si>
  <si>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</si>
  <si>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</si>
  <si>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</si>
  <si>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</si>
  <si>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</si>
  <si>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</si>
  <si>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</si>
  <si>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</si>
  <si>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</si>
  <si>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</si>
  <si>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</si>
  <si>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</si>
  <si>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</si>
  <si>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</si>
  <si>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</si>
  <si>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</si>
  <si>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</si>
  <si>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</si>
  <si>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</si>
  <si>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</si>
  <si>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</si>
  <si>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</si>
  <si>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</si>
  <si>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</si>
  <si>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</si>
  <si>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</si>
  <si>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</si>
  <si>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</si>
  <si>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</si>
  <si>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</si>
  <si>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</si>
  <si>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</si>
  <si>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</si>
  <si>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</si>
  <si>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</si>
  <si>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</si>
  <si>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</si>
  <si>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</si>
  <si>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</si>
  <si>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</si>
  <si>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</si>
  <si>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</si>
  <si>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</si>
  <si>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</si>
  <si>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</si>
  <si>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</si>
  <si>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</si>
  <si>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</si>
  <si>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</si>
  <si>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</si>
  <si>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</si>
  <si>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</si>
  <si>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</si>
  <si>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</si>
  <si>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</si>
  <si>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</si>
  <si>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</si>
  <si>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</si>
  <si>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</si>
  <si>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</si>
  <si>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</si>
  <si>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</si>
  <si>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</si>
  <si>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</si>
  <si>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</si>
  <si>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</si>
  <si>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</si>
  <si>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</si>
  <si>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</si>
  <si>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</si>
  <si>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</si>
  <si>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</si>
  <si>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</si>
  <si>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</si>
  <si>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</si>
  <si>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</si>
  <si>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</si>
  <si>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</si>
  <si>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</si>
  <si>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</si>
  <si>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</si>
  <si>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</si>
  <si>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</si>
  <si>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</si>
  <si>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</si>
  <si>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</si>
  <si>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</si>
  <si>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</si>
  <si>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</si>
  <si>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</si>
  <si>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</si>
  <si>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</si>
  <si>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</si>
  <si>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</si>
  <si>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</si>
  <si>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</si>
  <si>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</si>
  <si>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</si>
  <si>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</si>
  <si>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</si>
  <si>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</si>
  <si>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</si>
  <si>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</si>
  <si>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</si>
  <si>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</si>
  <si>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</si>
  <si>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</si>
  <si>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</si>
  <si>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</si>
  <si>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</si>
  <si>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</si>
  <si>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</si>
  <si>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</si>
  <si>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</si>
  <si>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</si>
  <si>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</si>
  <si>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</si>
  <si>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</si>
  <si>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</si>
  <si>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</si>
  <si>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</si>
  <si>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</si>
  <si>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</si>
  <si>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</si>
  <si>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</si>
  <si>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</si>
  <si>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</si>
  <si>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</si>
  <si>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</si>
  <si>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</si>
  <si>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</si>
  <si>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</si>
  <si>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</si>
  <si>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</si>
  <si>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</si>
  <si>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</si>
  <si>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</si>
  <si>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</si>
  <si>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</si>
  <si>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</si>
  <si>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</si>
  <si>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</si>
  <si>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</si>
  <si>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</si>
  <si>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</si>
  <si>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</si>
  <si>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</si>
  <si>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</si>
  <si>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</si>
  <si>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</si>
  <si>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</si>
  <si>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</si>
  <si>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</si>
  <si>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</si>
  <si>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</si>
  <si>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</si>
  <si>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</si>
  <si>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</si>
  <si>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</si>
  <si>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</si>
  <si>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</si>
  <si>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</si>
  <si>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</si>
  <si>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</si>
  <si>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</si>
  <si>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</si>
  <si>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</si>
  <si>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</si>
  <si>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</si>
  <si>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</si>
  <si>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</si>
  <si>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</si>
  <si>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</si>
  <si>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</si>
  <si>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</si>
  <si>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</si>
  <si>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</si>
  <si>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</si>
  <si>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</si>
  <si>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</si>
  <si>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</si>
  <si>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</si>
  <si>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</si>
  <si>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</si>
  <si>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</si>
  <si>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</si>
  <si>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</si>
  <si>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</si>
  <si>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</si>
  <si>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</si>
  <si>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</si>
  <si>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</si>
  <si>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</si>
  <si>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</si>
  <si>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</si>
  <si>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</si>
  <si>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</si>
  <si>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</si>
  <si>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</si>
  <si>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</si>
  <si>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</si>
  <si>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</si>
  <si>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</si>
  <si>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</si>
  <si>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</si>
  <si>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</si>
  <si>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</si>
  <si>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</si>
  <si>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</si>
  <si>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</si>
  <si>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</si>
  <si>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</si>
  <si>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</si>
  <si>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</si>
  <si>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</si>
  <si>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</si>
  <si>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</si>
  <si>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</si>
  <si>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</si>
  <si>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</si>
  <si>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</si>
  <si>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</si>
  <si>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</si>
  <si>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</si>
  <si>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</si>
  <si>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</si>
  <si>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</si>
  <si>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</si>
  <si>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</si>
  <si>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</si>
  <si>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</si>
  <si>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</si>
  <si>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</si>
  <si>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</si>
  <si>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</si>
  <si>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</si>
  <si>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</si>
  <si>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</si>
  <si>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</si>
  <si>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</si>
  <si>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</si>
  <si>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</si>
  <si>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</si>
  <si>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</si>
  <si>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</si>
  <si>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</si>
  <si>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</si>
  <si>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</si>
  <si>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</si>
  <si>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</si>
  <si>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</si>
  <si>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</si>
  <si>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</si>
  <si>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</si>
  <si>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</si>
  <si>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</si>
  <si>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</si>
  <si>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</si>
  <si>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</si>
  <si>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</si>
  <si>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</si>
  <si>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</si>
  <si>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</si>
  <si>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</si>
  <si>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</si>
  <si>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</si>
  <si>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</si>
  <si>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</si>
  <si>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</si>
  <si>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</si>
  <si>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</si>
  <si>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</si>
  <si>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</si>
  <si>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</si>
  <si>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</si>
  <si>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</si>
  <si>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</si>
  <si>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</si>
  <si>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</si>
  <si>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</si>
  <si>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</si>
  <si>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</si>
  <si>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</si>
  <si>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</si>
  <si>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</si>
  <si>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</si>
  <si>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</si>
  <si>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</si>
  <si>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</si>
  <si>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</si>
  <si>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</si>
  <si>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</si>
  <si>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</si>
  <si>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</si>
  <si>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</si>
  <si>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</si>
  <si>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</si>
  <si>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</si>
  <si>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</si>
  <si>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</si>
  <si>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</si>
  <si>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</si>
  <si>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</si>
  <si>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</si>
  <si>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</si>
  <si>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</si>
  <si>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</si>
  <si>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</si>
  <si>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</si>
  <si>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</si>
  <si>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</si>
  <si>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</si>
  <si>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</si>
  <si>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</si>
  <si>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</si>
  <si>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</si>
  <si>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</si>
  <si>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</si>
  <si>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</si>
  <si>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</si>
  <si>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</si>
  <si>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</si>
  <si>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</si>
  <si>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</si>
  <si>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</si>
  <si>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</si>
  <si>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</si>
  <si>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</si>
  <si>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</si>
  <si>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</si>
  <si>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</si>
  <si>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</si>
  <si>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</si>
  <si>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</si>
  <si>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</si>
  <si>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</si>
  <si>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</si>
  <si>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</si>
  <si>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</si>
  <si>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</si>
  <si>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</si>
  <si>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</si>
  <si>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</si>
  <si>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</si>
  <si>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</si>
  <si>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</si>
  <si>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</si>
  <si>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</si>
  <si>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</si>
  <si>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</si>
  <si>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</si>
  <si>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</si>
  <si>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</si>
  <si>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</si>
  <si>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</si>
  <si>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</si>
  <si>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</si>
  <si>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</si>
  <si>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</si>
  <si>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</si>
  <si>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</si>
  <si>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</si>
  <si>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</si>
  <si>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</si>
  <si>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</si>
  <si>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</si>
  <si>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</si>
  <si>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</si>
  <si>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</si>
  <si>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</si>
  <si>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</si>
  <si>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</si>
  <si>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</si>
  <si>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</si>
  <si>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</si>
  <si>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</si>
  <si>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</si>
  <si>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</si>
  <si>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</si>
  <si>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</si>
  <si>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</si>
  <si>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</si>
  <si>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</si>
  <si>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</si>
  <si>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</si>
  <si>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</si>
  <si>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</si>
  <si>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</si>
  <si>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</si>
  <si>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</si>
  <si>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</si>
  <si>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</si>
  <si>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</si>
  <si>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</si>
  <si>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</si>
  <si>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</si>
  <si>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</si>
  <si>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</si>
  <si>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</si>
  <si>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</si>
  <si>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</si>
  <si>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</si>
  <si>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</si>
  <si>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</si>
  <si>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</si>
  <si>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</si>
  <si>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</si>
  <si>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</si>
  <si>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</si>
  <si>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</si>
  <si>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</si>
  <si>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</si>
  <si>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</si>
  <si>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</si>
  <si>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</si>
  <si>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</si>
  <si>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</si>
  <si>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</si>
  <si>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</si>
  <si>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</si>
  <si>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</si>
  <si>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</si>
  <si>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</si>
  <si>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</si>
  <si>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</si>
  <si>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</si>
  <si>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</si>
  <si>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</si>
  <si>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</si>
  <si>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</si>
  <si>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</si>
  <si>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</si>
  <si>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</si>
  <si>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</si>
  <si>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</si>
  <si>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</si>
  <si>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</si>
  <si>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</si>
  <si>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</si>
  <si>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</si>
  <si>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</si>
  <si>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</si>
  <si>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</si>
  <si>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</si>
  <si>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</si>
  <si>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</si>
  <si>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</si>
  <si>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</si>
  <si>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</si>
  <si>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</si>
  <si>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</si>
  <si>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</si>
  <si>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</si>
  <si>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</si>
  <si>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</si>
  <si>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</si>
  <si>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</si>
  <si>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</si>
  <si>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</si>
  <si>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</si>
  <si>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</si>
  <si>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</si>
  <si>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</si>
  <si>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</si>
  <si>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</si>
  <si>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</si>
  <si>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</si>
  <si>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</si>
  <si>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</si>
  <si>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</si>
  <si>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</si>
  <si>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</si>
  <si>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</si>
  <si>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</si>
  <si>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</si>
  <si>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</si>
  <si>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</si>
  <si>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</si>
  <si>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</si>
  <si>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</si>
  <si>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</si>
  <si>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</si>
  <si>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</si>
  <si>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</si>
  <si>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</si>
  <si>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</si>
  <si>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</si>
  <si>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</si>
  <si>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</si>
  <si>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</si>
  <si>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</si>
  <si>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</si>
  <si>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</si>
  <si>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</si>
  <si>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</si>
  <si>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</si>
  <si>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</si>
  <si>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</si>
  <si>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</si>
  <si>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</si>
  <si>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</si>
  <si>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</si>
  <si>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</si>
  <si>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</si>
  <si>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</si>
  <si>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</si>
  <si>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</si>
  <si>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</si>
  <si>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</si>
  <si>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</si>
  <si>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</si>
  <si>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</si>
  <si>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</si>
  <si>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</si>
  <si>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</si>
  <si>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</si>
  <si>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</si>
  <si>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</si>
  <si>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</si>
  <si>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</si>
  <si>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</si>
  <si>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</si>
  <si>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</si>
  <si>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</si>
  <si>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</si>
  <si>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</si>
  <si>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</si>
  <si>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</si>
  <si>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</si>
  <si>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</si>
  <si>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</si>
  <si>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</si>
  <si>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</si>
  <si>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</si>
  <si>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</si>
  <si>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</si>
  <si>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</si>
  <si>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</si>
  <si>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</si>
  <si>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</si>
  <si>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</si>
  <si>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</si>
  <si>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</si>
  <si>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</si>
  <si>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</si>
  <si>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</si>
  <si>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</si>
  <si>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</si>
  <si>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</si>
  <si>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</si>
  <si>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</si>
  <si>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</si>
  <si>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</si>
  <si>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</si>
  <si>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</si>
  <si>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</si>
  <si>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</si>
  <si>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</si>
  <si>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</si>
  <si>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</si>
  <si>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</si>
  <si>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</si>
  <si>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</si>
  <si>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</si>
  <si>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</si>
  <si>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</si>
  <si>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</si>
  <si>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</si>
  <si>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</si>
  <si>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</si>
  <si>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</si>
  <si>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</si>
  <si>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</si>
  <si>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</si>
  <si>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</si>
  <si>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</si>
  <si>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</si>
  <si>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</si>
  <si>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</si>
  <si>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</si>
  <si>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</si>
  <si>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</si>
  <si>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</si>
  <si>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</si>
  <si>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</si>
  <si>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</si>
  <si>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</si>
  <si>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</si>
  <si>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</si>
  <si>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</si>
  <si>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</si>
  <si>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</si>
  <si>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</si>
  <si>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</si>
  <si>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</si>
  <si>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</si>
  <si>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</si>
  <si>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</si>
  <si>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</si>
  <si>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</si>
  <si>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</si>
  <si>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</si>
  <si>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</si>
  <si>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</si>
  <si>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</si>
  <si>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</si>
  <si>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</si>
  <si>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</si>
  <si>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</si>
  <si>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</si>
  <si>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</si>
  <si>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</si>
  <si>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</si>
  <si>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</si>
  <si>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</si>
  <si>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</si>
  <si>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</si>
  <si>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</si>
  <si>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</si>
  <si>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</si>
  <si>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</si>
  <si>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</si>
  <si>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</si>
  <si>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</si>
  <si>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</si>
  <si>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</si>
  <si>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</si>
  <si>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</si>
  <si>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</si>
  <si>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</si>
  <si>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</si>
  <si>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</si>
  <si>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</si>
  <si>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</si>
  <si>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</si>
  <si>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</si>
  <si>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</si>
  <si>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</si>
  <si>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</si>
  <si>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</si>
  <si>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</si>
  <si>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</si>
  <si>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</si>
  <si>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</si>
  <si>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</si>
  <si>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</si>
  <si>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</si>
  <si>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</si>
  <si>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</si>
  <si>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</si>
  <si>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</si>
  <si>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</si>
  <si>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</si>
  <si>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</si>
  <si>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</si>
  <si>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</si>
  <si>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</si>
  <si>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</si>
  <si>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</si>
  <si>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</si>
  <si>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</si>
  <si>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</si>
  <si>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</si>
  <si>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</si>
  <si>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</si>
  <si>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</si>
  <si>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</si>
  <si>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</si>
  <si>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</si>
  <si>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</si>
  <si>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</si>
  <si>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</si>
  <si>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</si>
  <si>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</si>
  <si>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</si>
  <si>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</si>
  <si>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</si>
  <si>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</si>
  <si>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</si>
  <si>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</si>
  <si>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</si>
  <si>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</si>
  <si>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</si>
  <si>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</si>
  <si>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</si>
  <si>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</si>
  <si>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</si>
  <si>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</si>
  <si>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</si>
  <si>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</si>
  <si>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</si>
  <si>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</si>
  <si>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</si>
  <si>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</si>
  <si>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</si>
  <si>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</si>
  <si>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</si>
  <si>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</si>
  <si>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</si>
  <si>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</si>
  <si>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</si>
  <si>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</si>
  <si>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</si>
  <si>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</si>
  <si>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</si>
  <si>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</si>
  <si>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</si>
  <si>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</si>
  <si>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</si>
  <si>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</si>
  <si>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</si>
  <si>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</si>
  <si>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</si>
  <si>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</si>
  <si>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</si>
  <si>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</si>
  <si>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</si>
  <si>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</si>
  <si>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</si>
  <si>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</si>
  <si>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</si>
  <si>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</si>
  <si>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</si>
  <si>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</si>
  <si>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</si>
  <si>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</si>
  <si>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</si>
  <si>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</si>
  <si>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</si>
  <si>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</si>
  <si>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</si>
  <si>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</si>
  <si>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</si>
  <si>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</si>
  <si>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</si>
  <si>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</si>
  <si>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</si>
  <si>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</si>
  <si>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</si>
  <si>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</si>
  <si>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</si>
  <si>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</si>
  <si>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</si>
  <si>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</si>
  <si>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</si>
  <si>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</si>
  <si>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</si>
  <si>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</si>
  <si>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</si>
  <si>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</si>
  <si>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</si>
  <si>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</si>
  <si>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</si>
  <si>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</si>
  <si>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</si>
  <si>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</si>
  <si>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</si>
  <si>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</si>
  <si>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</si>
  <si>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</si>
  <si>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</si>
  <si>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</si>
  <si>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</si>
  <si>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</si>
  <si>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</si>
  <si>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</si>
  <si>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</si>
  <si>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</si>
  <si>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</si>
  <si>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</si>
  <si>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</si>
  <si>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</si>
  <si>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</si>
  <si>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</si>
  <si>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</si>
  <si>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</si>
  <si>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</si>
  <si>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</si>
  <si>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</si>
  <si>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</si>
  <si>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</si>
  <si>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</si>
  <si>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</si>
  <si>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</si>
  <si>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</si>
  <si>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</si>
  <si>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</si>
  <si>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</si>
  <si>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</si>
  <si>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</si>
  <si>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</si>
  <si>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</si>
  <si>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</si>
  <si>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</si>
  <si>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</si>
  <si>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</si>
  <si>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</si>
  <si>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</si>
  <si>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</si>
  <si>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</si>
  <si>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</si>
  <si>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</si>
  <si>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</si>
  <si>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</si>
  <si>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</si>
  <si>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</si>
  <si>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</si>
  <si>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</si>
  <si>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</si>
  <si>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</si>
  <si>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</si>
  <si>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</si>
  <si>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</si>
  <si>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</si>
  <si>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</si>
  <si>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</si>
  <si>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</si>
  <si>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</si>
  <si>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</si>
  <si>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</si>
  <si>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</si>
  <si>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</si>
  <si>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</si>
  <si>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</si>
  <si>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</si>
  <si>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</si>
  <si>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</si>
  <si>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</si>
  <si>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</si>
  <si>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</si>
  <si>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</si>
  <si>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</si>
  <si>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</si>
  <si>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</si>
  <si>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</si>
  <si>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</si>
  <si>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</si>
  <si>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</si>
  <si>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</si>
  <si>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</si>
  <si>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</si>
  <si>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</si>
  <si>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</si>
  <si>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</si>
  <si>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</si>
  <si>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</si>
  <si>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</si>
  <si>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</si>
  <si>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</si>
  <si>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</si>
  <si>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</si>
  <si>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</si>
  <si>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</si>
  <si>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</si>
  <si>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</si>
  <si>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</si>
  <si>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</si>
  <si>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</si>
  <si>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</si>
  <si>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</si>
  <si>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</si>
  <si>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</si>
  <si>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</si>
  <si>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</si>
  <si>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</si>
  <si>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</si>
  <si>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</si>
  <si>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</si>
  <si>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</si>
  <si>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</si>
  <si>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</si>
  <si>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</si>
  <si>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</si>
  <si>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</si>
  <si>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</si>
  <si>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</si>
  <si>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</si>
  <si>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</si>
  <si>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</si>
  <si>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</si>
  <si>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</si>
  <si>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</si>
  <si>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</si>
  <si>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</si>
  <si>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</si>
  <si>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</si>
  <si>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</si>
  <si>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</si>
  <si>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</si>
  <si>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</si>
  <si>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</si>
  <si>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</si>
  <si>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</si>
  <si>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</si>
  <si>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</si>
  <si>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</si>
  <si>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</si>
  <si>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</si>
  <si>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</si>
  <si>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</si>
  <si>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</si>
  <si>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</si>
  <si>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</si>
  <si>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</si>
  <si>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</si>
  <si>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</si>
  <si>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</si>
  <si>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</si>
  <si>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</si>
  <si>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</si>
  <si>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</si>
  <si>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</si>
  <si>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</si>
  <si>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</si>
  <si>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</si>
  <si>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</si>
  <si>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</si>
  <si>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</si>
  <si>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</si>
  <si>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</si>
  <si>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</si>
  <si>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</si>
  <si>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</si>
  <si>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</si>
  <si>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</si>
  <si>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</si>
  <si>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</si>
  <si>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</si>
  <si>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</si>
  <si>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</si>
  <si>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</si>
  <si>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</si>
  <si>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</si>
  <si>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</si>
  <si>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</si>
  <si>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</si>
  <si>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</si>
  <si>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</si>
  <si>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</si>
  <si>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</si>
  <si>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</si>
  <si>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</si>
  <si>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</si>
  <si>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</si>
  <si>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</si>
  <si>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</si>
  <si>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</si>
  <si>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</si>
  <si>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</si>
  <si>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</si>
  <si>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</si>
  <si>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</si>
  <si>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</si>
  <si>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</si>
  <si>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</si>
  <si>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</si>
  <si>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</si>
  <si>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</si>
  <si>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</si>
  <si>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</si>
  <si>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</si>
  <si>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</si>
  <si>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</si>
  <si>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</si>
  <si>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</si>
  <si>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</si>
  <si>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</si>
  <si>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</si>
  <si>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</si>
  <si>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</si>
  <si>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</si>
  <si>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</si>
  <si>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</si>
  <si>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</si>
  <si>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</si>
  <si>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</si>
  <si>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</si>
  <si>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</si>
  <si>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</si>
  <si>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</si>
  <si>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</si>
  <si>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</si>
  <si>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</si>
  <si>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</si>
  <si>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</si>
  <si>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</si>
  <si>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</si>
  <si>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</si>
  <si>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</si>
  <si>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</si>
  <si>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</si>
  <si>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</si>
  <si>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</si>
  <si>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</si>
  <si>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</si>
  <si>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</si>
  <si>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</si>
  <si>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</si>
  <si>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</si>
  <si>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</si>
  <si>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</si>
  <si>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</si>
  <si>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</si>
  <si>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</si>
  <si>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</si>
  <si>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</si>
  <si>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</si>
  <si>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</si>
  <si>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</si>
  <si>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</si>
  <si>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</si>
  <si>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</si>
  <si>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</si>
  <si>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</si>
  <si>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</si>
  <si>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</si>
  <si>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</si>
  <si>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</si>
  <si>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</si>
  <si>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</si>
  <si>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</si>
  <si>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</si>
  <si>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</si>
  <si>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</si>
  <si>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</si>
  <si>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</si>
  <si>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</si>
  <si>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</si>
  <si>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</si>
  <si>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</si>
  <si>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</si>
  <si>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</si>
  <si>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</si>
  <si>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</si>
  <si>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</si>
  <si>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</si>
  <si>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</si>
  <si>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</si>
  <si>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</si>
  <si>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</si>
  <si>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</si>
  <si>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</si>
  <si>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</si>
  <si>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</si>
  <si>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</si>
  <si>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</si>
  <si>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</si>
  <si>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</si>
  <si>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</si>
  <si>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</si>
  <si>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</si>
  <si>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</si>
  <si>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</si>
  <si>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</si>
  <si>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</si>
  <si>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</si>
  <si>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</si>
  <si>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</si>
  <si>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</si>
  <si>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</si>
  <si>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</si>
  <si>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</si>
  <si>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</si>
  <si>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</si>
  <si>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</si>
  <si>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</si>
  <si>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</si>
  <si>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</si>
  <si>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</si>
  <si>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</si>
  <si>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</si>
  <si>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</si>
  <si>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</si>
  <si>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</si>
  <si>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</si>
  <si>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</si>
  <si>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</si>
  <si>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</si>
  <si>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</si>
  <si>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</si>
  <si>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</si>
  <si>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</si>
  <si>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</si>
  <si>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</si>
  <si>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</si>
  <si>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</si>
  <si>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</si>
  <si>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</si>
  <si>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</si>
  <si>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</si>
  <si>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</si>
  <si>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</si>
  <si>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</si>
  <si>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</si>
  <si>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</si>
  <si>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</si>
  <si>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</si>
  <si>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</si>
  <si>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</si>
  <si>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</si>
  <si>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</si>
  <si>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</si>
  <si>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</si>
  <si>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</si>
  <si>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</si>
  <si>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</si>
  <si>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</si>
  <si>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</si>
  <si>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</si>
  <si>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</si>
  <si>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</si>
  <si>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</si>
  <si>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</si>
  <si>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</si>
  <si>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</si>
  <si>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</si>
  <si>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</si>
  <si>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</si>
  <si>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</si>
  <si>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</si>
  <si>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</si>
  <si>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</si>
  <si>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</si>
  <si>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</si>
  <si>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</si>
  <si>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</si>
  <si>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</si>
  <si>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</si>
  <si>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</si>
  <si>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</si>
  <si>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</si>
  <si>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</si>
  <si>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</si>
  <si>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</si>
  <si>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</si>
  <si>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</si>
  <si>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</si>
  <si>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</si>
  <si>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</si>
  <si>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</si>
  <si>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</si>
  <si>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</si>
  <si>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</si>
  <si>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</si>
  <si>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</si>
  <si>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</si>
  <si>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</si>
  <si>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</si>
  <si>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</si>
  <si>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</si>
  <si>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</si>
  <si>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</si>
  <si>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</si>
  <si>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</si>
  <si>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</si>
  <si>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</si>
  <si>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</si>
  <si>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</si>
  <si>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</si>
  <si>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</si>
  <si>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</si>
  <si>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</si>
  <si>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</si>
  <si>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</si>
  <si>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</si>
  <si>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</si>
  <si>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</si>
  <si>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</si>
  <si>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</si>
  <si>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</si>
  <si>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</si>
  <si>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</si>
  <si>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</si>
  <si>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</si>
  <si>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</si>
  <si>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</si>
  <si>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</si>
  <si>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</si>
  <si>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</si>
  <si>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</si>
  <si>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</si>
  <si>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</si>
  <si>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</si>
  <si>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</si>
  <si>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</si>
  <si>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</si>
  <si>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</si>
  <si>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</si>
  <si>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</si>
  <si>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</si>
  <si>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</si>
  <si>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</si>
  <si>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</si>
  <si>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</si>
  <si>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</si>
  <si>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</si>
  <si>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</si>
  <si>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</si>
  <si>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</si>
  <si>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</si>
  <si>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</si>
  <si>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</si>
  <si>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</si>
  <si>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</si>
  <si>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</si>
  <si>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</si>
  <si>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</si>
  <si>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</si>
  <si>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</si>
  <si>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</si>
  <si>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</si>
  <si>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</si>
  <si>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</si>
  <si>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</si>
  <si>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</si>
  <si>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</si>
  <si>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</si>
  <si>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</si>
  <si>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</si>
  <si>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</si>
  <si>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</si>
  <si>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</si>
  <si>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</si>
  <si>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</si>
  <si>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</si>
  <si>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</si>
  <si>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</si>
  <si>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</si>
  <si>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</si>
  <si>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</si>
  <si>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</si>
  <si>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</si>
  <si>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</si>
  <si>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</si>
  <si>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</si>
  <si>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</si>
  <si>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</si>
  <si>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</si>
  <si>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</si>
  <si>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</si>
  <si>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</si>
  <si>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</si>
  <si>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</si>
  <si>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</si>
  <si>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</si>
  <si>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</si>
  <si>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</si>
  <si>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</si>
  <si>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</si>
  <si>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</si>
  <si>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</si>
  <si>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</si>
  <si>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</si>
  <si>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</si>
  <si>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</si>
  <si>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</si>
  <si>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</si>
  <si>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</si>
  <si>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</si>
  <si>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</si>
  <si>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</si>
  <si>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</si>
  <si>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</si>
  <si>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</si>
  <si>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</si>
  <si>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</si>
  <si>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</si>
  <si>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</si>
  <si>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</si>
  <si>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</si>
  <si>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</si>
  <si>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</si>
  <si>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</si>
  <si>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</si>
  <si>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</si>
  <si>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</si>
  <si>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</si>
  <si>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</si>
  <si>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</si>
  <si>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</si>
  <si>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</si>
  <si>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</si>
  <si>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</si>
  <si>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</si>
  <si>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</si>
  <si>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</si>
  <si>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</si>
  <si>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</si>
  <si>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</si>
  <si>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</si>
  <si>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</si>
  <si>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</si>
  <si>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</si>
  <si>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</si>
  <si>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</si>
  <si>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</si>
  <si>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</si>
  <si>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</si>
  <si>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</si>
  <si>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</si>
  <si>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</si>
  <si>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</si>
  <si>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</si>
  <si>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</si>
  <si>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</si>
  <si>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</si>
  <si>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</si>
  <si>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</si>
  <si>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</si>
  <si>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</si>
  <si>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</si>
  <si>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</si>
  <si>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</si>
  <si>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</si>
  <si>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</si>
  <si>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</si>
  <si>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</si>
  <si>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</si>
  <si>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</si>
  <si>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</si>
  <si>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</si>
  <si>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</si>
  <si>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</si>
  <si>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</si>
  <si>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</si>
  <si>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</si>
  <si>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</si>
  <si>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</si>
  <si>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</si>
  <si>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</si>
  <si>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</si>
  <si>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</si>
  <si>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</si>
  <si>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</si>
  <si>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</si>
  <si>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</si>
  <si>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</si>
  <si>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</si>
  <si>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</si>
  <si>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</si>
  <si>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</si>
  <si>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</si>
  <si>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</si>
  <si>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</si>
  <si>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</si>
  <si>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</si>
  <si>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</si>
  <si>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</si>
  <si>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</si>
  <si>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</si>
  <si>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</si>
  <si>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</si>
  <si>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</si>
  <si>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</si>
  <si>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</si>
  <si>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</si>
  <si>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</si>
  <si>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</si>
  <si>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</si>
  <si>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</si>
  <si>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</si>
  <si>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</si>
  <si>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</si>
  <si>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</si>
  <si>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</si>
  <si>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</si>
  <si>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</si>
  <si>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</si>
  <si>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</si>
  <si>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</si>
  <si>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</si>
  <si>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</si>
  <si>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</si>
  <si>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</si>
  <si>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</si>
  <si>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</si>
  <si>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</si>
  <si>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</si>
  <si>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</si>
  <si>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</si>
  <si>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</si>
  <si>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</si>
  <si>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</si>
  <si>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</si>
  <si>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</si>
  <si>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</si>
  <si>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</si>
  <si>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</si>
  <si>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</si>
  <si>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</si>
  <si>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</si>
  <si>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</si>
  <si>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</si>
  <si>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</si>
  <si>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</si>
  <si>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</si>
  <si>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</si>
  <si>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</si>
  <si>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</si>
  <si>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</si>
  <si>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</si>
  <si>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</si>
  <si>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</si>
  <si>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</si>
  <si>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</si>
  <si>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</si>
  <si>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</si>
  <si>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</si>
  <si>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</si>
  <si>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</si>
  <si>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</si>
  <si>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</si>
  <si>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</si>
  <si>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</si>
  <si>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</si>
  <si>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</si>
  <si>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</si>
  <si>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</si>
  <si>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</si>
  <si>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</si>
  <si>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</si>
  <si>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</si>
  <si>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</si>
  <si>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</si>
  <si>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</si>
  <si>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</si>
  <si>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</si>
  <si>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</si>
  <si>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</si>
  <si>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</si>
  <si>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</si>
  <si>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</si>
  <si>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</si>
  <si>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</si>
  <si>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</si>
  <si>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</si>
  <si>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</si>
  <si>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</si>
  <si>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</si>
  <si>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</si>
  <si>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</si>
  <si>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</si>
  <si>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</si>
  <si>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</si>
  <si>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</si>
  <si>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</si>
  <si>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</si>
  <si>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</si>
  <si>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</si>
  <si>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</si>
  <si>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</si>
  <si>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</si>
  <si>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</si>
  <si>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</si>
  <si>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</si>
  <si>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</si>
  <si>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</si>
  <si>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</si>
  <si>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</si>
  <si>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</si>
  <si>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</si>
  <si>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</si>
  <si>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</si>
  <si>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</si>
  <si>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</si>
  <si>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</si>
  <si>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</si>
  <si>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</si>
  <si>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</si>
  <si>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</si>
  <si>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</si>
  <si>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</si>
  <si>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</si>
  <si>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</si>
  <si>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</si>
  <si>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</si>
  <si>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</si>
  <si>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</si>
  <si>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</si>
  <si>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</si>
  <si>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</si>
  <si>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</si>
  <si>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</si>
  <si>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</si>
  <si>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</si>
  <si>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</si>
  <si>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</si>
  <si>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</si>
  <si>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</si>
  <si>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</si>
  <si>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</si>
  <si>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</si>
  <si>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</si>
  <si>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</si>
  <si>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</si>
  <si>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</si>
  <si>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</si>
  <si>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</si>
  <si>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</si>
  <si>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</si>
  <si>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</si>
  <si>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</si>
  <si>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</si>
  <si>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</si>
  <si>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</si>
  <si>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</si>
  <si>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</si>
  <si>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</si>
  <si>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</si>
  <si>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</si>
  <si>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</si>
  <si>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</si>
  <si>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</si>
  <si>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</si>
  <si>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</si>
  <si>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</si>
  <si>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</si>
  <si>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</si>
  <si>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</si>
  <si>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</si>
  <si>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</si>
  <si>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</si>
  <si>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</si>
  <si>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</si>
  <si>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</si>
  <si>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</si>
  <si>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</si>
  <si>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</si>
  <si>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</si>
  <si>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</si>
  <si>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</si>
  <si>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</si>
  <si>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</si>
  <si>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</si>
  <si>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</si>
  <si>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</si>
  <si>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</si>
  <si>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</si>
  <si>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</si>
  <si>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</si>
  <si>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</si>
  <si>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</si>
  <si>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</si>
  <si>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</si>
  <si>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</si>
  <si>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</si>
  <si>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</si>
  <si>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</si>
  <si>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</si>
  <si>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</si>
  <si>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</si>
  <si>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</si>
  <si>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</si>
  <si>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</si>
  <si>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</si>
  <si>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</si>
  <si>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</si>
  <si>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</si>
  <si>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</si>
  <si>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</si>
  <si>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</si>
  <si>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</si>
  <si>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</si>
  <si>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</si>
  <si>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</si>
  <si>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</si>
  <si>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</si>
  <si>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</si>
  <si>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</si>
  <si>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</si>
  <si>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</si>
  <si>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</si>
  <si>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</si>
  <si>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</si>
  <si>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</si>
  <si>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</si>
  <si>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</si>
  <si>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</si>
  <si>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</si>
  <si>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</si>
  <si>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</si>
  <si>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</si>
  <si>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</si>
  <si>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</si>
  <si>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</si>
  <si>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</si>
  <si>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</si>
  <si>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</si>
  <si>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</si>
  <si>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</si>
  <si>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</si>
  <si>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</si>
  <si>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</si>
  <si>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</si>
  <si>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</si>
  <si>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</si>
  <si>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</si>
  <si>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</si>
  <si>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</si>
  <si>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</si>
  <si>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</si>
  <si>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</si>
  <si>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</si>
  <si>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</si>
  <si>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</si>
  <si>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</si>
  <si>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</si>
  <si>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</si>
  <si>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</si>
  <si>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</si>
  <si>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</si>
  <si>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</si>
  <si>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</si>
  <si>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</si>
  <si>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</si>
  <si>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</si>
  <si>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</si>
  <si>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</si>
  <si>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</si>
  <si>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</si>
  <si>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</si>
  <si>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</si>
  <si>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</si>
  <si>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</si>
  <si>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</si>
  <si>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</si>
  <si>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</si>
  <si>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</si>
  <si>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</si>
  <si>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</si>
  <si>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</si>
  <si>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</si>
  <si>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</si>
  <si>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</si>
  <si>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</si>
  <si>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</si>
  <si>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</si>
  <si>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</si>
  <si>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</si>
  <si>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</si>
  <si>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</si>
  <si>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</si>
  <si>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</si>
  <si>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</si>
  <si>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</si>
  <si>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</si>
  <si>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</si>
  <si>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</si>
  <si>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</si>
  <si>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</si>
  <si>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</si>
  <si>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</si>
  <si>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</si>
  <si>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</si>
  <si>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</si>
  <si>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</si>
  <si>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</si>
  <si>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</si>
  <si>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</si>
  <si>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</si>
  <si>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</si>
  <si>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</si>
  <si>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</si>
  <si>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</si>
  <si>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</si>
  <si>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</si>
  <si>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</si>
  <si>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</si>
  <si>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</si>
  <si>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</si>
  <si>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</si>
  <si>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</si>
  <si>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</si>
  <si>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</si>
  <si>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</si>
  <si>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</si>
  <si>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</si>
  <si>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</si>
  <si>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</si>
  <si>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</si>
  <si>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</si>
  <si>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</si>
  <si>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</si>
  <si>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</si>
  <si>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</si>
  <si>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</si>
  <si>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</si>
  <si>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</si>
  <si>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</si>
  <si>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</si>
  <si>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</si>
  <si>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</si>
  <si>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</si>
  <si>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</si>
  <si>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</si>
  <si>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</si>
  <si>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</si>
  <si>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</si>
  <si>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</si>
  <si>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</si>
  <si>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</si>
  <si>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</si>
  <si>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</si>
  <si>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</si>
  <si>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</si>
  <si>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</si>
  <si>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</si>
  <si>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</si>
  <si>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</si>
  <si>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</si>
  <si>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</si>
  <si>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</si>
  <si>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</si>
  <si>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</si>
  <si>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</si>
  <si>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</si>
  <si>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</si>
  <si>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</si>
  <si>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</si>
  <si>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</si>
  <si>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</si>
  <si>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</si>
  <si>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</si>
  <si>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</si>
  <si>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</si>
  <si>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</si>
  <si>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</si>
  <si>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</si>
  <si>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</si>
  <si>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</si>
  <si>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</si>
  <si>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</si>
  <si>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</si>
  <si>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</si>
  <si>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</si>
  <si>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</si>
  <si>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</si>
  <si>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</si>
  <si>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</si>
  <si>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</si>
  <si>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</si>
  <si>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</si>
  <si>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</si>
  <si>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</si>
  <si>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</si>
  <si>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</si>
  <si>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</si>
  <si>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</si>
  <si>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</si>
  <si>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</si>
  <si>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</si>
  <si>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</si>
  <si>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</si>
  <si>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</si>
  <si>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</si>
  <si>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</si>
  <si>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</si>
  <si>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</si>
  <si>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</si>
  <si>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</si>
  <si>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</si>
  <si>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</si>
  <si>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</si>
  <si>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</si>
  <si>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</si>
  <si>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</si>
  <si>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</si>
  <si>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</si>
  <si>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</si>
  <si>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</si>
  <si>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</si>
  <si>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</si>
  <si>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</si>
  <si>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</si>
  <si>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</si>
  <si>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</si>
  <si>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</si>
  <si>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</si>
  <si>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</si>
  <si>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</si>
  <si>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</si>
  <si>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</si>
  <si>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</si>
  <si>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</si>
  <si>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</si>
  <si>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</si>
  <si>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</si>
  <si>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</si>
  <si>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</si>
  <si>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</si>
  <si>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</si>
  <si>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</si>
  <si>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</si>
  <si>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</si>
  <si>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</si>
  <si>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</si>
  <si>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</si>
  <si>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</si>
  <si>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</si>
  <si>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</si>
  <si>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</si>
  <si>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</si>
  <si>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</si>
  <si>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</si>
  <si>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</si>
  <si>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</si>
  <si>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</si>
  <si>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</si>
  <si>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</si>
  <si>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</si>
  <si>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</si>
  <si>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</si>
  <si>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</si>
  <si>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</si>
  <si>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</si>
  <si>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</si>
  <si>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</si>
  <si>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</si>
  <si>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</si>
  <si>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</si>
  <si>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</si>
  <si>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</si>
  <si>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</si>
  <si>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</si>
  <si>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</si>
  <si>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</si>
  <si>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</si>
  <si>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</si>
  <si>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</si>
  <si>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</si>
  <si>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</si>
  <si>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</si>
  <si>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</si>
  <si>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</si>
  <si>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</si>
  <si>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</si>
  <si>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</si>
  <si>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</si>
  <si>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</si>
  <si>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</si>
  <si>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</si>
  <si>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</si>
  <si>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</si>
  <si>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</si>
  <si>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</si>
  <si>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</si>
  <si>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</si>
  <si>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</si>
  <si>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</si>
  <si>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</si>
  <si>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</si>
  <si>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</si>
  <si>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</si>
  <si>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</si>
  <si>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</si>
  <si>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</si>
  <si>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</si>
  <si>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</si>
  <si>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</si>
  <si>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</si>
  <si>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</si>
  <si>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</si>
  <si>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</si>
  <si>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</si>
  <si>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</si>
  <si>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</si>
  <si>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</si>
  <si>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</si>
  <si>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</si>
  <si>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</si>
  <si>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</si>
  <si>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</si>
  <si>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</si>
  <si>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</si>
  <si>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</si>
  <si>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</si>
  <si>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</si>
  <si>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</si>
  <si>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</si>
  <si>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</si>
  <si>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</si>
  <si>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</si>
  <si>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</si>
  <si>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</si>
  <si>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</si>
  <si>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</si>
  <si>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</si>
  <si>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</si>
  <si>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</si>
  <si>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</si>
  <si>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</si>
  <si>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</si>
  <si>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</si>
  <si>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</si>
  <si>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</si>
  <si>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</si>
  <si>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</si>
  <si>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</si>
  <si>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</si>
  <si>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</si>
  <si>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</si>
  <si>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</si>
  <si>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</si>
  <si>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</si>
  <si>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</si>
  <si>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</si>
  <si>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</si>
  <si>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</si>
  <si>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</si>
  <si>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</si>
  <si>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</si>
  <si>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</si>
  <si>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</si>
  <si>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</si>
  <si>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</si>
  <si>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</si>
  <si>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</si>
  <si>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</si>
  <si>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</si>
  <si>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</si>
  <si>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</si>
  <si>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</si>
  <si>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</si>
  <si>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</si>
  <si>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</si>
  <si>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</si>
  <si>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</si>
  <si>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</si>
  <si>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</si>
  <si>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</si>
  <si>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</si>
  <si>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</si>
  <si>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</si>
  <si>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</si>
  <si>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</si>
  <si>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</si>
  <si>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</si>
  <si>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</si>
  <si>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</si>
  <si>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</si>
  <si>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</si>
  <si>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</si>
  <si>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</si>
  <si>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</si>
  <si>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</si>
  <si>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</si>
  <si>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</si>
  <si>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</si>
  <si>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</si>
  <si>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</si>
  <si>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</si>
  <si>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</si>
  <si>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</si>
  <si>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</si>
  <si>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</si>
  <si>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</si>
  <si>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</si>
  <si>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</si>
  <si>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</si>
  <si>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</si>
  <si>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</si>
  <si>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</si>
  <si>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</si>
  <si>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</si>
  <si>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</si>
  <si>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</si>
  <si>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</si>
  <si>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</si>
  <si>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</si>
  <si>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</si>
  <si>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</si>
  <si>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</si>
  <si>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</si>
  <si>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</si>
  <si>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</si>
  <si>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</si>
  <si>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</si>
  <si>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</si>
  <si>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</si>
  <si>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</si>
  <si>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</si>
  <si>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</si>
  <si>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</si>
  <si>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</si>
  <si>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</si>
  <si>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</si>
  <si>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</si>
  <si>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</si>
  <si>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</si>
  <si>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</si>
  <si>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</si>
  <si>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</si>
  <si>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</si>
  <si>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</si>
  <si>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</si>
  <si>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</si>
  <si>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</si>
  <si>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</si>
  <si>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</si>
  <si>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</si>
  <si>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</si>
  <si>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</si>
  <si>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</si>
  <si>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</si>
  <si>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</si>
  <si>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</si>
  <si>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</si>
  <si>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</si>
  <si>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</si>
  <si>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</si>
  <si>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</si>
  <si>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</si>
  <si>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</si>
  <si>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</si>
  <si>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</si>
  <si>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</si>
  <si>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</si>
  <si>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</si>
  <si>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</si>
  <si>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</si>
  <si>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</si>
  <si>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</si>
  <si>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</si>
  <si>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</si>
  <si>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</si>
  <si>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</si>
  <si>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</si>
  <si>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</si>
  <si>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</si>
  <si>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</si>
  <si>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</si>
  <si>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</si>
  <si>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</si>
  <si>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</si>
  <si>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</si>
  <si>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</si>
  <si>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</si>
  <si>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</si>
  <si>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</si>
  <si>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</si>
  <si>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</si>
  <si>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</si>
  <si>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</si>
  <si>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</si>
  <si>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</si>
  <si>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</si>
  <si>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</si>
  <si>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</si>
  <si>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</si>
  <si>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</si>
  <si>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</si>
  <si>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</si>
  <si>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</si>
  <si>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</si>
  <si>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</si>
  <si>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</si>
  <si>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</si>
  <si>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</si>
  <si>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</si>
  <si>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</si>
  <si>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</si>
  <si>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</si>
  <si>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</si>
  <si>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</si>
  <si>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</si>
  <si>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</si>
  <si>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</si>
  <si>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</si>
  <si>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</si>
  <si>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</si>
  <si>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</si>
  <si>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</si>
  <si>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</si>
  <si>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</si>
  <si>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</si>
  <si>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</si>
  <si>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</si>
  <si>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</si>
  <si>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</si>
  <si>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</si>
  <si>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</si>
  <si>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</si>
  <si>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</si>
  <si>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</si>
  <si>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</si>
  <si>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</si>
  <si>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</si>
  <si>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</si>
  <si>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</si>
  <si>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</si>
  <si>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</si>
  <si>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</si>
  <si>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</si>
  <si>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</si>
  <si>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</si>
  <si>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</si>
  <si>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</si>
  <si>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</si>
  <si>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</si>
  <si>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</si>
  <si>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</si>
  <si>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</si>
  <si>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</si>
  <si>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</si>
  <si>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</si>
  <si>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</si>
  <si>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</si>
  <si>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</si>
  <si>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</si>
  <si>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</si>
  <si>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</si>
  <si>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</si>
  <si>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</si>
  <si>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</si>
  <si>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</si>
  <si>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</si>
  <si>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</si>
  <si>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</si>
  <si>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</si>
  <si>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</si>
  <si>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</si>
  <si>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</si>
  <si>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</si>
  <si>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</si>
  <si>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</si>
  <si>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</si>
  <si>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</si>
  <si>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</si>
  <si>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</si>
  <si>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</si>
  <si>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</si>
  <si>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</si>
  <si>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</si>
  <si>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</si>
  <si>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</si>
  <si>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</si>
  <si>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</si>
  <si>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</si>
  <si>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</si>
  <si>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</si>
  <si>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</si>
  <si>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</si>
  <si>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</si>
  <si>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</si>
  <si>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</si>
  <si>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</si>
  <si>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</si>
  <si>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</si>
  <si>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</si>
  <si>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</si>
  <si>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</si>
  <si>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</si>
  <si>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</si>
  <si>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</si>
  <si>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</si>
  <si>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</si>
  <si>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</si>
  <si>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</si>
  <si>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</si>
  <si>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</si>
  <si>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</si>
  <si>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</si>
  <si>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</si>
  <si>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</si>
  <si>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</si>
  <si>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</si>
  <si>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</si>
  <si>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</si>
  <si>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</si>
  <si>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</si>
  <si>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</si>
  <si>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</si>
  <si>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</si>
  <si>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</si>
  <si>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</si>
  <si>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</si>
  <si>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</si>
  <si>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</si>
  <si>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</si>
  <si>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</si>
  <si>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</si>
  <si>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</si>
  <si>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</si>
  <si>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</si>
  <si>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</si>
  <si>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</si>
  <si>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</si>
  <si>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</si>
  <si>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</si>
  <si>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</si>
  <si>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</si>
  <si>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</si>
  <si>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</si>
  <si>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</si>
  <si>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</si>
  <si>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</si>
  <si>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</si>
  <si>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</si>
  <si>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</si>
  <si>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</si>
  <si>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</si>
  <si>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</si>
  <si>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</si>
  <si>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</si>
  <si>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</si>
  <si>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</si>
  <si>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</si>
  <si>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</si>
  <si>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</si>
  <si>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</si>
  <si>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</si>
  <si>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</si>
  <si>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</si>
  <si>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</si>
  <si>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</si>
  <si>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</si>
  <si>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</si>
  <si>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</si>
  <si>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</si>
  <si>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</si>
  <si>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</si>
  <si>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</si>
  <si>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</si>
  <si>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</si>
  <si>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</si>
  <si>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</si>
  <si>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</si>
  <si>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</si>
  <si>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</si>
  <si>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</si>
  <si>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</si>
  <si>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</si>
  <si>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</si>
  <si>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</si>
  <si>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</si>
  <si>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</si>
  <si>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</si>
  <si>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</si>
  <si>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</si>
  <si>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</si>
  <si>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</si>
  <si>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</si>
  <si>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</si>
  <si>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</si>
  <si>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</si>
  <si>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</si>
  <si>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</si>
  <si>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</si>
  <si>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</si>
  <si>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</si>
  <si>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</si>
  <si>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</si>
  <si>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</si>
  <si>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</si>
  <si>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</si>
  <si>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</si>
  <si>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</si>
  <si>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</si>
  <si>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</si>
  <si>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</si>
  <si>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</si>
  <si>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</si>
  <si>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</si>
  <si>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</si>
  <si>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</si>
  <si>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</si>
  <si>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</si>
  <si>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</si>
  <si>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</si>
  <si>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</si>
  <si>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</si>
  <si>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</si>
  <si>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</si>
  <si>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</si>
  <si>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</si>
  <si>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</si>
  <si>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</si>
  <si>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</si>
  <si>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</si>
  <si>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</si>
  <si>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</si>
  <si>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</si>
  <si>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</si>
  <si>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</si>
  <si>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</si>
  <si>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</si>
  <si>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</si>
  <si>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</si>
  <si>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</si>
  <si>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</si>
  <si>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</si>
  <si>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</si>
  <si>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</si>
  <si>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</si>
  <si>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</si>
  <si>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</si>
  <si>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</si>
  <si>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</si>
  <si>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</si>
  <si>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</si>
  <si>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</si>
  <si>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</si>
  <si>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</si>
  <si>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</si>
  <si>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</si>
  <si>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</si>
  <si>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</si>
  <si>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</si>
  <si>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</si>
  <si>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</si>
  <si>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</si>
  <si>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</si>
  <si>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</si>
  <si>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</si>
  <si>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</si>
  <si>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</si>
  <si>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</si>
  <si>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</si>
  <si>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</si>
  <si>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</si>
  <si>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</si>
  <si>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</si>
  <si>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</si>
  <si>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</si>
  <si>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</si>
  <si>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</si>
  <si>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</si>
  <si>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</si>
  <si>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</si>
  <si>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</si>
  <si>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</si>
  <si>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</si>
  <si>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</si>
  <si>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</si>
  <si>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</si>
  <si>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</si>
  <si>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</si>
  <si>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</si>
  <si>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</si>
  <si>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</si>
  <si>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</si>
  <si>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</si>
  <si>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</si>
  <si>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</si>
  <si>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</si>
  <si>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</si>
  <si>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</si>
  <si>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</si>
  <si>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</si>
  <si>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</si>
  <si>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</si>
  <si>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</si>
  <si>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</si>
  <si>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</si>
  <si>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</si>
  <si>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</si>
  <si>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</si>
  <si>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</si>
  <si>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</si>
  <si>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</si>
  <si>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</si>
  <si>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</si>
  <si>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</si>
  <si>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</si>
  <si>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</si>
  <si>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</si>
  <si>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</si>
  <si>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</si>
  <si>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</si>
  <si>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</si>
  <si>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</si>
  <si>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</si>
  <si>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</si>
  <si>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</si>
  <si>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</si>
  <si>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</si>
  <si>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</si>
  <si>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</si>
  <si>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</si>
  <si>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</si>
  <si>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</si>
  <si>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</si>
  <si>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</si>
  <si>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</si>
  <si>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</si>
  <si>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</si>
  <si>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</si>
  <si>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</si>
  <si>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</si>
  <si>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</si>
  <si>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</si>
  <si>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</si>
  <si>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</si>
  <si>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</si>
  <si>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</si>
  <si>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</si>
  <si>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</si>
  <si>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</si>
  <si>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</si>
  <si>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</si>
  <si>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</si>
  <si>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</si>
  <si>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</si>
  <si>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</si>
  <si>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</si>
  <si>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</si>
  <si>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</si>
  <si>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</si>
  <si>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</si>
  <si>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</si>
  <si>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</si>
  <si>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</si>
  <si>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</si>
  <si>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</si>
  <si>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</si>
  <si>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</si>
  <si>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</si>
  <si>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</si>
  <si>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</si>
  <si>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</si>
  <si>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</si>
  <si>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</si>
  <si>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</si>
  <si>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</si>
  <si>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</si>
  <si>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</si>
  <si>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</si>
  <si>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</si>
  <si>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</si>
  <si>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</si>
  <si>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</si>
  <si>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</si>
  <si>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</si>
  <si>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</si>
  <si>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</si>
  <si>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</si>
  <si>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</si>
  <si>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</si>
  <si>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</si>
  <si>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</si>
  <si>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</si>
  <si>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</si>
  <si>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</si>
  <si>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</si>
  <si>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</si>
  <si>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</si>
  <si>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</si>
  <si>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</si>
  <si>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</si>
  <si>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</si>
  <si>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</si>
  <si>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</si>
  <si>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</si>
  <si>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</si>
  <si>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</si>
  <si>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</si>
  <si>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</si>
  <si>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</si>
  <si>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</si>
  <si>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</si>
  <si>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</si>
  <si>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</si>
  <si>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</si>
  <si>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</si>
  <si>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</si>
  <si>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</si>
  <si>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</si>
  <si>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</si>
  <si>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</si>
  <si>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</si>
  <si>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</si>
  <si>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</si>
  <si>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</si>
  <si>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</si>
  <si>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</si>
  <si>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</si>
  <si>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</si>
  <si>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</si>
  <si>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</si>
  <si>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</si>
  <si>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</si>
  <si>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</si>
  <si>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</si>
  <si>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</si>
  <si>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</si>
  <si>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</si>
  <si>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</si>
  <si>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</si>
  <si>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</si>
  <si>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</si>
  <si>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</si>
  <si>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</si>
  <si>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</si>
  <si>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</si>
  <si>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</si>
  <si>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</si>
  <si>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</si>
  <si>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</si>
  <si>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</si>
  <si>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</si>
  <si>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</si>
  <si>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</si>
  <si>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</si>
  <si>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</si>
  <si>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</si>
  <si>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</si>
  <si>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</si>
  <si>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</si>
  <si>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</si>
  <si>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</si>
  <si>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</si>
  <si>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</si>
  <si>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</si>
  <si>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</si>
  <si>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</si>
  <si>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</si>
  <si>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</si>
  <si>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</si>
  <si>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</si>
  <si>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</si>
  <si>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</si>
  <si>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</si>
  <si>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</si>
  <si>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</si>
  <si>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</si>
  <si>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</si>
  <si>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</si>
  <si>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</si>
  <si>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</si>
  <si>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</si>
  <si>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</si>
  <si>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</si>
  <si>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</si>
  <si>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</si>
  <si>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</si>
  <si>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</si>
  <si>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</si>
  <si>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</si>
  <si>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</si>
  <si>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</si>
  <si>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</si>
  <si>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</si>
  <si>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</si>
  <si>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</si>
  <si>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</si>
  <si>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</si>
  <si>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</si>
  <si>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</si>
  <si>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</si>
  <si>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</si>
  <si>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</si>
  <si>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</si>
  <si>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</si>
  <si>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</si>
  <si>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</si>
  <si>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</si>
  <si>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</si>
  <si>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</si>
  <si>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</si>
  <si>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</si>
  <si>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</si>
  <si>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</si>
  <si>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</si>
  <si>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</si>
  <si>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</si>
  <si>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</si>
  <si>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</si>
  <si>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</si>
  <si>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</si>
  <si>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</si>
  <si>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</si>
  <si>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</si>
  <si>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</si>
  <si>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</si>
  <si>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</si>
  <si>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</si>
  <si>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</si>
  <si>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</si>
  <si>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</si>
  <si>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</si>
  <si>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</si>
  <si>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</si>
  <si>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</si>
  <si>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</si>
  <si>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</si>
  <si>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</si>
  <si>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</si>
  <si>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</si>
  <si>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</si>
  <si>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</si>
  <si>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</si>
  <si>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</si>
  <si>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</si>
  <si>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</si>
  <si>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</si>
  <si>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</si>
  <si>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</si>
  <si>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</si>
  <si>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</si>
  <si>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</si>
  <si>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</si>
  <si>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</si>
  <si>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</si>
  <si>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</si>
  <si>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</si>
  <si>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</si>
  <si>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</si>
  <si>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</si>
  <si>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</si>
  <si>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</si>
  <si>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</si>
  <si>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</si>
  <si>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</si>
  <si>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</si>
  <si>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</si>
  <si>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</si>
  <si>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</si>
  <si>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</si>
  <si>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</si>
  <si>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</si>
  <si>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</si>
  <si>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</si>
  <si>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</si>
  <si>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</si>
  <si>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</si>
  <si>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</si>
  <si>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</si>
  <si>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</si>
  <si>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</si>
  <si>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</si>
  <si>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</si>
  <si>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</si>
  <si>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</si>
  <si>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</si>
  <si>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</si>
  <si>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</si>
  <si>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</si>
  <si>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</si>
  <si>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</si>
  <si>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</si>
  <si>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</si>
  <si>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</si>
  <si>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</si>
  <si>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</si>
  <si>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</si>
  <si>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</si>
  <si>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</si>
  <si>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</si>
  <si>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</si>
  <si>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</si>
  <si>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</si>
  <si>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</si>
  <si>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</si>
  <si>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</si>
  <si>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</si>
  <si>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</si>
  <si>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</si>
  <si>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</si>
  <si>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</si>
  <si>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</si>
  <si>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</si>
  <si>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</si>
  <si>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</si>
  <si>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</si>
  <si>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</si>
  <si>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</si>
  <si>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</si>
  <si>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</si>
  <si>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</si>
  <si>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</si>
  <si>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</si>
  <si>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</si>
  <si>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</si>
  <si>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</si>
  <si>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</si>
  <si>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</si>
  <si>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</si>
  <si>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</si>
  <si>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</si>
  <si>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</si>
  <si>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</si>
  <si>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</si>
  <si>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</si>
  <si>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</si>
  <si>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</si>
  <si>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</si>
  <si>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</si>
  <si>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</si>
  <si>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</si>
  <si>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</si>
  <si>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</si>
  <si>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</si>
  <si>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</si>
  <si>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</si>
  <si>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</si>
  <si>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</si>
  <si>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</si>
  <si>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</si>
  <si>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</si>
  <si>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</si>
  <si>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</si>
  <si>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</si>
  <si>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</si>
  <si>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</si>
  <si>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</si>
  <si>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</si>
  <si>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</si>
  <si>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</si>
  <si>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</si>
  <si>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</si>
  <si>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</si>
  <si>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</si>
  <si>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</si>
  <si>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</si>
  <si>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</si>
  <si>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</si>
  <si>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</si>
  <si>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</si>
  <si>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</si>
  <si>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</si>
  <si>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</si>
  <si>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</si>
  <si>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</si>
  <si>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</si>
  <si>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</si>
  <si>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</si>
  <si>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</si>
  <si>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</si>
  <si>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</si>
  <si>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</si>
  <si>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</si>
  <si>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</si>
  <si>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</si>
  <si>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</si>
  <si>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</si>
  <si>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</si>
  <si>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</si>
  <si>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</si>
  <si>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</si>
  <si>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</si>
  <si>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</si>
  <si>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</si>
  <si>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</si>
  <si>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</si>
  <si>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</si>
  <si>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</si>
  <si>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</si>
  <si>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</si>
  <si>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</si>
  <si>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</si>
  <si>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</si>
  <si>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</si>
  <si>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</si>
  <si>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</si>
  <si>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</si>
  <si>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</si>
  <si>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</si>
  <si>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</si>
  <si>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</si>
  <si>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</si>
  <si>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</si>
  <si>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</si>
  <si>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</si>
  <si>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</si>
  <si>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</si>
  <si>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</si>
  <si>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</si>
  <si>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</si>
  <si>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</si>
  <si>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</si>
  <si>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</si>
  <si>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</si>
  <si>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</si>
  <si>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</si>
  <si>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</si>
  <si>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</si>
  <si>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</si>
  <si>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</si>
  <si>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</si>
  <si>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</si>
  <si>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</si>
  <si>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</si>
  <si>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</si>
  <si>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</si>
  <si>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</si>
  <si>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</si>
  <si>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</si>
  <si>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</si>
  <si>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</si>
  <si>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</si>
  <si>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</si>
  <si>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</si>
  <si>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</si>
  <si>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</si>
  <si>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</si>
  <si>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</si>
  <si>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</si>
  <si>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</si>
  <si>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</si>
  <si>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</si>
  <si>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</si>
  <si>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</si>
  <si>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</si>
  <si>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</si>
  <si>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</si>
  <si>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</si>
  <si>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</si>
  <si>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</si>
  <si>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</si>
  <si>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</si>
  <si>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</si>
  <si>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</si>
  <si>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</si>
  <si>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</si>
  <si>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</si>
  <si>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</si>
  <si>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</si>
  <si>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</si>
  <si>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</si>
  <si>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</si>
  <si>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</si>
  <si>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</si>
  <si>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</si>
  <si>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</si>
  <si>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</si>
  <si>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</si>
  <si>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</si>
  <si>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</si>
  <si>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</si>
  <si>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</si>
  <si>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</si>
  <si>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</si>
  <si>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</si>
  <si>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</si>
  <si>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</si>
  <si>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</si>
  <si>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</si>
  <si>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</si>
  <si>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</si>
  <si>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</si>
  <si>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</si>
  <si>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</si>
  <si>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</si>
  <si>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</si>
  <si>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</si>
  <si>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</si>
  <si>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</si>
  <si>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</si>
  <si>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</si>
  <si>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</si>
  <si>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</si>
  <si>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</si>
  <si>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</si>
  <si>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</si>
  <si>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</si>
  <si>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</si>
  <si>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</si>
  <si>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</si>
  <si>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</si>
  <si>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</si>
  <si>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</si>
  <si>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</si>
  <si>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</si>
  <si>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</si>
  <si>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</si>
  <si>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</si>
  <si>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</si>
  <si>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</si>
  <si>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</si>
  <si>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</si>
  <si>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</si>
  <si>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</si>
  <si>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</si>
  <si>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</si>
  <si>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</si>
  <si>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</si>
  <si>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</si>
  <si>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</si>
  <si>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</si>
  <si>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</si>
  <si>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</si>
  <si>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</si>
  <si>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</si>
  <si>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</si>
  <si>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</si>
  <si>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</si>
  <si>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</si>
  <si>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</si>
  <si>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</si>
  <si>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</si>
  <si>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</si>
  <si>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</si>
  <si>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</si>
  <si>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</si>
  <si>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</si>
  <si>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</si>
  <si>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</si>
  <si>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</si>
  <si>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</si>
  <si>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</si>
  <si>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</si>
  <si>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</si>
  <si>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</si>
  <si>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</si>
  <si>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</si>
  <si>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</si>
  <si>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</si>
  <si>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</si>
  <si>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</si>
  <si>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</si>
  <si>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</si>
  <si>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</si>
  <si>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</si>
  <si>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</si>
  <si>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</si>
  <si>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</si>
  <si>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</si>
  <si>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</si>
  <si>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</si>
  <si>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</si>
  <si>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</si>
  <si>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</si>
  <si>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</si>
  <si>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</si>
  <si>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</si>
  <si>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</si>
  <si>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</si>
  <si>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</si>
  <si>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</si>
  <si>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</si>
  <si>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</si>
  <si>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</si>
  <si>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</si>
  <si>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</si>
  <si>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</si>
  <si>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</si>
  <si>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</si>
  <si>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</si>
  <si>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</si>
  <si>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</si>
  <si>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</si>
  <si>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</si>
  <si>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</si>
  <si>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</si>
  <si>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</si>
  <si>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</si>
  <si>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</si>
  <si>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</si>
  <si>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</si>
  <si>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</si>
  <si>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</si>
  <si>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</si>
  <si>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</si>
  <si>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</si>
  <si>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</si>
  <si>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</si>
  <si>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</si>
  <si>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</si>
  <si>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</si>
  <si>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</si>
  <si>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</si>
  <si>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</si>
  <si>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</si>
  <si>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</si>
  <si>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</si>
  <si>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</si>
  <si>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</si>
  <si>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</si>
  <si>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</si>
  <si>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</si>
  <si>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</si>
  <si>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</si>
  <si>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</si>
  <si>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</si>
  <si>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</si>
  <si>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</si>
  <si>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</si>
  <si>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</si>
  <si>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</si>
  <si>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</si>
  <si>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</si>
  <si>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</si>
  <si>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</si>
  <si>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</si>
  <si>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</si>
  <si>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</si>
  <si>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</si>
  <si>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</si>
  <si>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</si>
  <si>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</si>
  <si>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</si>
  <si>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</si>
  <si>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</si>
  <si>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</si>
  <si>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</si>
  <si>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</si>
  <si>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</si>
  <si>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</si>
  <si>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</si>
  <si>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</si>
  <si>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</si>
  <si>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</si>
  <si>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</si>
  <si>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</si>
  <si>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</si>
  <si>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</si>
  <si>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</si>
  <si>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</si>
  <si>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</si>
  <si>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</si>
  <si>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</si>
  <si>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</si>
  <si>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</si>
  <si>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</si>
  <si>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</si>
  <si>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</si>
  <si>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</si>
  <si>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</si>
  <si>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</si>
  <si>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</si>
  <si>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</si>
  <si>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</si>
  <si>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</si>
  <si>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</si>
  <si>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</si>
  <si>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</si>
  <si>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</si>
  <si>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</si>
  <si>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</si>
  <si>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</si>
  <si>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</si>
  <si>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</si>
  <si>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</si>
  <si>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</si>
  <si>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</si>
  <si>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</si>
  <si>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</si>
  <si>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</si>
  <si>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</si>
  <si>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</si>
  <si>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</si>
  <si>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</si>
  <si>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</si>
  <si>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</si>
  <si>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</si>
  <si>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</si>
  <si>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</si>
  <si>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</si>
  <si>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</si>
  <si>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</si>
  <si>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</si>
  <si>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</si>
  <si>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</si>
  <si>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</si>
  <si>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</si>
  <si>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</si>
  <si>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</si>
  <si>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</si>
  <si>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</si>
  <si>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</si>
  <si>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</si>
  <si>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</si>
  <si>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</si>
  <si>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</si>
  <si>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</si>
  <si>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</si>
  <si>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</si>
  <si>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</si>
  <si>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</si>
  <si>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</si>
  <si>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</si>
  <si>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</si>
  <si>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</si>
  <si>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</si>
  <si>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</si>
  <si>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</si>
  <si>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</si>
  <si>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</si>
  <si>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</si>
  <si>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</si>
  <si>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</si>
  <si>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</si>
  <si>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</si>
  <si>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</si>
  <si>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</si>
  <si>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</si>
  <si>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</si>
  <si>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</si>
  <si>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</si>
  <si>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</si>
  <si>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</si>
  <si>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</si>
  <si>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</si>
  <si>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</si>
  <si>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</si>
  <si>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</si>
  <si>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</si>
  <si>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</si>
  <si>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</si>
  <si>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</si>
  <si>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</si>
  <si>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</si>
  <si>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</si>
  <si>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</si>
  <si>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</si>
  <si>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</si>
  <si>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</si>
  <si>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</si>
  <si>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</si>
  <si>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</si>
  <si>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</si>
  <si>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</si>
  <si>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</si>
  <si>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</si>
  <si>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</si>
  <si>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</si>
  <si>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</si>
  <si>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</si>
  <si>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</si>
  <si>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</si>
  <si>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</si>
  <si>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</si>
  <si>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</si>
  <si>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</si>
  <si>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</si>
  <si>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</si>
  <si>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</si>
  <si>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</si>
  <si>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</si>
  <si>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</si>
  <si>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</si>
  <si>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</si>
  <si>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</si>
  <si>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</si>
  <si>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</si>
  <si>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</si>
  <si>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</si>
  <si>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</si>
  <si>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</si>
  <si>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</si>
  <si>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</si>
  <si>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</si>
  <si>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</si>
  <si>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</si>
  <si>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</si>
  <si>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</si>
  <si>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</si>
  <si>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</si>
  <si>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</si>
  <si>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</si>
  <si>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</si>
  <si>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</si>
  <si>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</si>
  <si>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</si>
  <si>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</si>
  <si>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</si>
  <si>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</si>
  <si>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</si>
  <si>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</si>
  <si>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</si>
  <si>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</si>
  <si>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</si>
  <si>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</si>
  <si>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</si>
  <si>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</si>
  <si>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</si>
  <si>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</si>
  <si>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</si>
  <si>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</si>
  <si>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</si>
  <si>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</si>
  <si>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</si>
  <si>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</si>
  <si>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</si>
  <si>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</si>
  <si>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</si>
  <si>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</si>
  <si>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</si>
  <si>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</si>
  <si>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</si>
  <si>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</si>
  <si>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</si>
  <si>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</si>
  <si>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</si>
  <si>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</si>
  <si>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</si>
  <si>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</si>
  <si>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</si>
  <si>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</si>
  <si>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</si>
  <si>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</si>
  <si>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</si>
  <si>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</si>
  <si>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</si>
  <si>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</si>
  <si>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</si>
  <si>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</si>
  <si>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</si>
  <si>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</si>
  <si>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</si>
  <si>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</si>
  <si>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</si>
  <si>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</si>
  <si>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</si>
  <si>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</si>
  <si>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</si>
  <si>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</si>
  <si>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</si>
  <si>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</si>
  <si>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</si>
  <si>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</si>
  <si>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</si>
  <si>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</si>
  <si>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</si>
  <si>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</si>
  <si>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</si>
  <si>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</si>
  <si>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</si>
  <si>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</si>
  <si>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</si>
  <si>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</si>
  <si>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</si>
  <si>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</si>
  <si>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</si>
  <si>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</si>
  <si>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</si>
  <si>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</si>
  <si>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</si>
  <si>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</si>
  <si>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</si>
  <si>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</si>
  <si>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</si>
  <si>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</si>
  <si>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</si>
  <si>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</si>
  <si>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</si>
  <si>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</si>
  <si>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</si>
  <si>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</si>
  <si>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</si>
  <si>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</si>
  <si>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</si>
  <si>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</si>
  <si>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</si>
  <si>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</si>
  <si>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</si>
  <si>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</si>
  <si>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</si>
  <si>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</si>
  <si>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</si>
  <si>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</si>
  <si>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</si>
  <si>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</si>
  <si>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</si>
  <si>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</si>
  <si>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</si>
  <si>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</si>
  <si>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</si>
  <si>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</si>
  <si>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</si>
  <si>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</si>
  <si>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</si>
  <si>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</si>
  <si>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</si>
  <si>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</si>
  <si>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</si>
  <si>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</si>
  <si>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</si>
  <si>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</si>
  <si>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</si>
  <si>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</si>
  <si>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</si>
  <si>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</si>
  <si>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</si>
  <si>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</si>
  <si>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</si>
  <si>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</si>
  <si>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</si>
  <si>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</si>
  <si>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</si>
  <si>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</si>
  <si>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</si>
  <si>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</si>
  <si>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</si>
  <si>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</si>
  <si>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</si>
  <si>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</si>
  <si>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</si>
  <si>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</si>
  <si>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</si>
  <si>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</si>
  <si>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</si>
  <si>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</si>
  <si>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</si>
  <si>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</si>
  <si>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</si>
  <si>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</si>
  <si>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</si>
  <si>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</si>
  <si>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</si>
  <si>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</si>
  <si>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</si>
  <si>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</si>
  <si>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</si>
  <si>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</si>
  <si>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</si>
  <si>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</si>
  <si>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</si>
  <si>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</si>
  <si>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</si>
  <si>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</si>
  <si>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</si>
  <si>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</si>
  <si>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</si>
  <si>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</si>
  <si>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</si>
  <si>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</si>
  <si>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</si>
  <si>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</si>
  <si>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</si>
  <si>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</si>
  <si>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</si>
  <si>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</si>
  <si>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</si>
  <si>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</si>
  <si>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</si>
  <si>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</si>
  <si>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</si>
  <si>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</si>
  <si>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</si>
  <si>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</si>
  <si>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</si>
  <si>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</si>
  <si>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</si>
  <si>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</si>
  <si>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</si>
  <si>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</si>
  <si>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</si>
  <si>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</si>
  <si>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</si>
  <si>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</si>
  <si>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</si>
  <si>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</si>
  <si>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</si>
  <si>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</si>
  <si>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</si>
  <si>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</si>
  <si>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</si>
  <si>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</si>
  <si>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</si>
  <si>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</si>
  <si>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</si>
  <si>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</si>
  <si>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</si>
  <si>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</si>
  <si>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</si>
  <si>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</si>
  <si>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</si>
  <si>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</si>
  <si>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</si>
  <si>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</si>
  <si>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</si>
  <si>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</si>
  <si>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</si>
  <si>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</si>
  <si>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</si>
  <si>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</si>
  <si>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</si>
  <si>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</si>
  <si>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</si>
  <si>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</si>
  <si>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</si>
  <si>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</si>
  <si>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</si>
  <si>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</si>
  <si>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</si>
  <si>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</si>
  <si>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</si>
  <si>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</si>
  <si>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</si>
  <si>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</si>
  <si>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</si>
  <si>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</si>
  <si>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</si>
  <si>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</si>
  <si>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</si>
  <si>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</si>
  <si>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</si>
  <si>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</si>
  <si>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</si>
  <si>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</si>
  <si>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</si>
  <si>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</si>
  <si>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</si>
  <si>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</si>
  <si>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</si>
  <si>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</si>
  <si>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</si>
  <si>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</si>
  <si>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</si>
  <si>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</si>
  <si>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</si>
  <si>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</si>
  <si>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</si>
  <si>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</si>
  <si>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</si>
  <si>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</si>
  <si>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</si>
  <si>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</si>
  <si>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</si>
  <si>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</si>
  <si>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</si>
  <si>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</si>
  <si>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</si>
  <si>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</si>
  <si>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</si>
  <si>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</si>
  <si>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</si>
  <si>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</si>
  <si>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</si>
  <si>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</si>
  <si>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</si>
  <si>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</si>
  <si>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</si>
  <si>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</si>
  <si>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</si>
  <si>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</si>
  <si>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</si>
  <si>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</si>
  <si>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</si>
  <si>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</si>
  <si>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</si>
  <si>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</si>
  <si>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</si>
  <si>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</si>
  <si>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</si>
  <si>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</si>
  <si>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</si>
  <si>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</si>
  <si>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</si>
  <si>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</si>
  <si>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</si>
  <si>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</si>
  <si>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</si>
  <si>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</si>
  <si>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</si>
  <si>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</si>
  <si>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</si>
  <si>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</si>
  <si>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</si>
  <si>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</si>
  <si>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</si>
  <si>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</si>
  <si>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</si>
  <si>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</si>
  <si>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</si>
  <si>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</si>
  <si>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</si>
  <si>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</si>
  <si>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</si>
  <si>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</si>
  <si>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</si>
  <si>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</si>
  <si>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</si>
  <si>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</si>
  <si>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</si>
  <si>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</si>
  <si>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</si>
  <si>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</si>
  <si>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</si>
  <si>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</si>
  <si>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</si>
  <si>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</si>
  <si>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</si>
  <si>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</si>
  <si>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</si>
  <si>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</si>
  <si>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</si>
  <si>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</si>
  <si>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</si>
  <si>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</si>
  <si>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</si>
  <si>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</si>
  <si>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</si>
  <si>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</si>
  <si>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</si>
  <si>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</si>
  <si>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</si>
  <si>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</si>
  <si>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</si>
  <si>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</si>
  <si>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</si>
  <si>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</si>
  <si>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</si>
  <si>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</si>
  <si>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</si>
  <si>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</si>
  <si>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</si>
  <si>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</si>
  <si>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</si>
  <si>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</si>
  <si>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</si>
  <si>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</si>
  <si>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</si>
  <si>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</si>
  <si>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</si>
  <si>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</si>
  <si>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</si>
  <si>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</si>
  <si>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</si>
  <si>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</si>
  <si>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</si>
  <si>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</si>
  <si>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</si>
  <si>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</si>
  <si>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</si>
  <si>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</si>
  <si>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</si>
  <si>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</si>
  <si>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</si>
  <si>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</si>
  <si>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</si>
  <si>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</si>
  <si>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</si>
  <si>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</si>
  <si>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</si>
  <si>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</si>
  <si>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</si>
  <si>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</si>
  <si>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</si>
  <si>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</si>
  <si>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</si>
  <si>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</si>
  <si>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</si>
  <si>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</si>
  <si>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</si>
  <si>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</si>
  <si>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</si>
  <si>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</si>
  <si>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</si>
  <si>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</si>
  <si>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</si>
  <si>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</si>
  <si>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</si>
  <si>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</si>
  <si>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</si>
  <si>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</si>
  <si>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</si>
  <si>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</si>
  <si>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</si>
  <si>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</si>
  <si>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</si>
  <si>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</si>
  <si>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</si>
  <si>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</si>
  <si>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</si>
  <si>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</si>
  <si>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</si>
  <si>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</si>
  <si>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</si>
  <si>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</si>
  <si>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</si>
  <si>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</si>
  <si>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</si>
  <si>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</si>
  <si>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</si>
  <si>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</si>
  <si>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</si>
  <si>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</si>
  <si>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</si>
  <si>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</si>
  <si>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</si>
  <si>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</si>
  <si>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</si>
  <si>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</si>
  <si>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</si>
  <si>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</si>
  <si>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</si>
  <si>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</si>
  <si>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</si>
  <si>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</si>
  <si>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</si>
  <si>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</si>
  <si>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</si>
  <si>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</si>
  <si>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</si>
  <si>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</si>
  <si>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</si>
  <si>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</si>
  <si>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</si>
  <si>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</si>
  <si>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</si>
  <si>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</si>
  <si>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</si>
  <si>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</si>
  <si>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</si>
  <si>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</si>
  <si>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</si>
  <si>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</si>
  <si>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</si>
  <si>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</si>
  <si>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</si>
  <si>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</si>
  <si>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</si>
  <si>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</si>
  <si>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</si>
  <si>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</si>
  <si>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</si>
  <si>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</si>
  <si>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</si>
  <si>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</si>
  <si>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</si>
  <si>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</si>
  <si>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</si>
  <si>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</si>
  <si>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</si>
  <si>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</si>
  <si>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</si>
  <si>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</si>
  <si>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</si>
  <si>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</si>
  <si>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</si>
  <si>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</si>
  <si>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</si>
  <si>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</si>
  <si>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</si>
  <si>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</si>
  <si>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</si>
  <si>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</si>
  <si>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</si>
  <si>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</si>
  <si>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</si>
  <si>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</si>
  <si>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</si>
  <si>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</si>
  <si>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</si>
  <si>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</si>
  <si>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</si>
  <si>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</si>
  <si>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</si>
  <si>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</si>
  <si>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</si>
  <si>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</si>
  <si>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</si>
  <si>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</si>
  <si>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</si>
  <si>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</si>
  <si>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</si>
  <si>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</si>
  <si>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</si>
  <si>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</si>
  <si>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</si>
  <si>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</si>
  <si>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</si>
  <si>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</si>
  <si>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</si>
  <si>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</si>
  <si>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</si>
  <si>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</si>
  <si>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</si>
  <si>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</si>
  <si>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</si>
  <si>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</si>
  <si>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</si>
  <si>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</si>
  <si>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</si>
  <si>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</si>
  <si>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</si>
  <si>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</si>
  <si>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</si>
  <si>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</si>
  <si>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</si>
  <si>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</si>
  <si>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</si>
  <si>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</si>
  <si>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</si>
  <si>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</si>
  <si>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</si>
  <si>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</si>
  <si>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</si>
  <si>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</si>
  <si>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</si>
  <si>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</si>
  <si>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</si>
  <si>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</si>
  <si>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</si>
  <si>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</si>
  <si>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</si>
  <si>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</si>
  <si>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</si>
  <si>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</si>
  <si>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</si>
  <si>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</si>
  <si>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</si>
  <si>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</si>
  <si>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</si>
  <si>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</si>
  <si>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</si>
  <si>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</si>
  <si>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</si>
  <si>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</si>
  <si>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</si>
  <si>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</si>
  <si>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</si>
  <si>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</si>
  <si>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</si>
  <si>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</si>
  <si>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</si>
  <si>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</si>
  <si>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</si>
  <si>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</si>
  <si>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</si>
  <si>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</si>
  <si>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</si>
  <si>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</si>
  <si>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</si>
  <si>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</si>
  <si>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</si>
  <si>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</si>
  <si>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</si>
  <si>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</si>
  <si>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</si>
  <si>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</si>
  <si>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</si>
  <si>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</si>
  <si>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</si>
  <si>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</si>
  <si>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</si>
  <si>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</si>
  <si>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</si>
  <si>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</si>
  <si>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</si>
  <si>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</si>
  <si>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</si>
  <si>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</si>
  <si>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</si>
  <si>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</si>
  <si>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</si>
  <si>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</si>
  <si>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</si>
  <si>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</si>
  <si>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</si>
  <si>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</si>
  <si>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</si>
  <si>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</si>
  <si>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</si>
  <si>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</si>
  <si>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</si>
  <si>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</si>
  <si>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</si>
  <si>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</si>
  <si>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</si>
  <si>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</si>
  <si>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</si>
  <si>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</si>
  <si>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</si>
  <si>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</si>
  <si>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</si>
  <si>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</si>
  <si>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</si>
  <si>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</si>
  <si>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</si>
  <si>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</si>
  <si>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</si>
  <si>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</si>
  <si>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</si>
  <si>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</si>
  <si>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</si>
  <si>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</si>
  <si>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</si>
  <si>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</si>
  <si>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</si>
  <si>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</si>
  <si>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</si>
  <si>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</si>
  <si>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</si>
  <si>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</si>
  <si>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</si>
  <si>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</si>
  <si>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</si>
  <si>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</si>
  <si>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</si>
  <si>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</si>
  <si>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</si>
  <si>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</si>
  <si>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</si>
  <si>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</si>
  <si>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</si>
  <si>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</si>
  <si>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</si>
  <si>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</si>
  <si>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</si>
  <si>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</si>
  <si>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</si>
  <si>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</si>
  <si>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</si>
  <si>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</si>
  <si>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</si>
  <si>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</si>
  <si>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</si>
  <si>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</si>
  <si>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</si>
  <si>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</si>
  <si>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</si>
  <si>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</si>
  <si>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</si>
  <si>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</si>
  <si>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</si>
  <si>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</si>
  <si>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</si>
  <si>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</si>
  <si>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</si>
  <si>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</si>
  <si>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</si>
  <si>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</si>
  <si>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</si>
  <si>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</si>
  <si>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</si>
  <si>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</si>
  <si>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</si>
  <si>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</si>
  <si>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</si>
  <si>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</si>
  <si>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</si>
  <si>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</si>
  <si>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</si>
  <si>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</si>
  <si>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</si>
  <si>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</si>
  <si>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</si>
  <si>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</si>
  <si>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</si>
  <si>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</si>
  <si>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</si>
  <si>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</si>
  <si>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</si>
  <si>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</si>
  <si>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</si>
  <si>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</si>
  <si>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</si>
  <si>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</si>
  <si>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</si>
  <si>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</si>
  <si>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</si>
  <si>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</si>
  <si>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</si>
  <si>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</si>
  <si>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</si>
  <si>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</si>
  <si>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</si>
  <si>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</si>
  <si>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</si>
  <si>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</si>
  <si>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</si>
  <si>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</si>
  <si>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</si>
  <si>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</si>
  <si>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</si>
  <si>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</si>
  <si>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</si>
  <si>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</si>
  <si>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</si>
  <si>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</si>
  <si>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</si>
  <si>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</si>
  <si>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</si>
  <si>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</si>
  <si>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</si>
  <si>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</si>
  <si>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</si>
  <si>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</si>
  <si>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</si>
  <si>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</si>
  <si>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</si>
  <si>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</si>
  <si>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</si>
  <si>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</si>
  <si>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</si>
  <si>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</si>
  <si>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</si>
  <si>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</si>
  <si>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</si>
  <si>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</si>
  <si>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</si>
  <si>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</si>
  <si>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</si>
  <si>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</si>
  <si>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</si>
  <si>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</si>
  <si>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</si>
  <si>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</si>
  <si>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</si>
  <si>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</si>
  <si>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</si>
  <si>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</si>
  <si>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</si>
  <si>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</si>
  <si>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</si>
  <si>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</si>
  <si>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</si>
  <si>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</si>
  <si>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</si>
  <si>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</si>
  <si>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</si>
  <si>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</si>
  <si>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</si>
  <si>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</si>
  <si>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</si>
  <si>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</si>
  <si>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</si>
  <si>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</si>
  <si>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</si>
  <si>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</si>
  <si>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</si>
  <si>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</si>
  <si>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</si>
  <si>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</si>
  <si>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</si>
  <si>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</si>
  <si>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</si>
  <si>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</si>
  <si>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</si>
  <si>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</si>
  <si>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</si>
  <si>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</si>
  <si>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</si>
  <si>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</si>
  <si>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</si>
  <si>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</si>
  <si>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</si>
  <si>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</si>
  <si>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</si>
  <si>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</si>
  <si>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</si>
  <si>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</si>
  <si>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</si>
  <si>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</si>
  <si>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</si>
  <si>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</si>
  <si>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</si>
  <si>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</si>
  <si>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</si>
  <si>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</si>
  <si>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</si>
  <si>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</si>
  <si>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</si>
  <si>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</si>
  <si>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</si>
  <si>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</si>
  <si>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</si>
  <si>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</si>
  <si>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</si>
  <si>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</si>
  <si>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</si>
  <si>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</si>
  <si>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</si>
  <si>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</si>
  <si>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</si>
  <si>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</si>
  <si>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</si>
  <si>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</si>
  <si>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</si>
  <si>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</si>
  <si>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</si>
  <si>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</si>
  <si>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</si>
  <si>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</si>
  <si>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</si>
  <si>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</si>
  <si>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</si>
  <si>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</si>
  <si>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</si>
  <si>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</si>
  <si>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</si>
  <si>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</si>
  <si>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</si>
  <si>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</si>
  <si>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</si>
  <si>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</si>
  <si>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</si>
  <si>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</si>
  <si>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</si>
  <si>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</si>
  <si>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</si>
  <si>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</si>
  <si>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</si>
  <si>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</si>
  <si>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</si>
  <si>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</si>
  <si>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</si>
  <si>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</si>
  <si>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</si>
  <si>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</si>
  <si>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</si>
  <si>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</si>
  <si>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</si>
  <si>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</si>
  <si>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</si>
  <si>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</si>
  <si>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</si>
  <si>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</si>
  <si>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</si>
  <si>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</si>
  <si>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</si>
  <si>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</si>
  <si>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</si>
  <si>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</si>
  <si>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</si>
  <si>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</si>
  <si>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</si>
  <si>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</si>
  <si>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</si>
  <si>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</si>
  <si>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</si>
  <si>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</si>
  <si>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</si>
  <si>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</si>
  <si>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</si>
  <si>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</si>
  <si>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</si>
  <si>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</si>
  <si>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</si>
  <si>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</si>
  <si>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</si>
  <si>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</si>
  <si>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</si>
  <si>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</si>
  <si>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</si>
  <si>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</si>
  <si>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</si>
  <si>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</si>
  <si>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</si>
  <si>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</si>
  <si>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</si>
  <si>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</si>
  <si>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</si>
  <si>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</si>
  <si>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</si>
  <si>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</si>
  <si>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</si>
  <si>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</si>
  <si>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</si>
  <si>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</si>
  <si>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</si>
  <si>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</si>
  <si>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</si>
  <si>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</si>
  <si>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</si>
  <si>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</si>
  <si>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</si>
  <si>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</si>
  <si>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</si>
  <si>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</si>
  <si>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</si>
  <si>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</si>
  <si>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</si>
  <si>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</si>
  <si>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</si>
  <si>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</si>
  <si>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</si>
  <si>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</si>
  <si>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</si>
  <si>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</si>
  <si>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</si>
  <si>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</si>
  <si>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</si>
  <si>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</si>
  <si>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</si>
  <si>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</si>
  <si>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</si>
  <si>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</si>
  <si>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</si>
  <si>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</si>
  <si>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</si>
  <si>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</si>
  <si>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</si>
  <si>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</si>
  <si>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</si>
  <si>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</si>
  <si>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</si>
  <si>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</si>
  <si>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</si>
  <si>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</si>
  <si>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</si>
  <si>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</si>
  <si>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</si>
  <si>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</si>
  <si>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</si>
  <si>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</si>
  <si>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</si>
  <si>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</si>
  <si>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</si>
  <si>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</si>
  <si>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</si>
  <si>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</si>
  <si>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</si>
  <si>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</si>
  <si>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</si>
  <si>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</si>
  <si>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</si>
  <si>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</si>
  <si>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</si>
  <si>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</si>
  <si>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</si>
  <si>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</si>
  <si>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</si>
  <si>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</si>
  <si>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</si>
  <si>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</si>
  <si>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</si>
  <si>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</si>
  <si>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</si>
  <si>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</si>
  <si>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</si>
  <si>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</si>
  <si>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</si>
  <si>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</si>
  <si>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</si>
  <si>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</si>
  <si>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</si>
  <si>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</si>
  <si>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</si>
  <si>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</si>
  <si>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</si>
  <si>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</si>
  <si>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</si>
  <si>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</si>
  <si>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</si>
  <si>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</si>
  <si>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</si>
  <si>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</si>
  <si>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</si>
  <si>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</si>
  <si>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</si>
  <si>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</si>
  <si>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</si>
  <si>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</si>
  <si>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</si>
  <si>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</si>
  <si>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</si>
  <si>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</si>
  <si>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</si>
  <si>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</si>
  <si>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</si>
  <si>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</si>
  <si>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</si>
  <si>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</si>
  <si>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</si>
  <si>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</si>
  <si>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</si>
  <si>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</si>
  <si>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</si>
  <si>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</si>
  <si>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</si>
  <si>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</si>
  <si>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</si>
  <si>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</si>
  <si>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</si>
  <si>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</si>
  <si>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</si>
  <si>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</si>
  <si>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</si>
  <si>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</si>
  <si>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</si>
  <si>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</si>
  <si>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</si>
  <si>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</si>
  <si>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</si>
  <si>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</si>
  <si>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</si>
  <si>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</si>
  <si>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</si>
  <si>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</si>
  <si>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</si>
  <si>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</si>
  <si>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</si>
  <si>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</si>
  <si>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</si>
  <si>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</si>
  <si>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</si>
  <si>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</si>
  <si>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</si>
  <si>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</si>
  <si>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</si>
  <si>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</si>
  <si>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</si>
  <si>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</si>
  <si>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</si>
  <si>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</si>
  <si>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</si>
  <si>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</si>
  <si>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</si>
  <si>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</si>
  <si>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</si>
  <si>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</si>
  <si>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</si>
  <si>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</si>
  <si>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</si>
  <si>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</si>
  <si>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</si>
  <si>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</si>
  <si>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</si>
  <si>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</si>
  <si>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</si>
  <si>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</si>
  <si>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</si>
  <si>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</si>
  <si>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</si>
  <si>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</si>
  <si>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</si>
  <si>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</si>
  <si>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</si>
  <si>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</si>
  <si>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</si>
  <si>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</si>
  <si>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</si>
  <si>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</si>
  <si>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</si>
  <si>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</si>
  <si>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</si>
  <si>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</si>
  <si>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</si>
  <si>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</si>
  <si>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</si>
  <si>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</si>
  <si>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</si>
  <si>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</si>
  <si>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</si>
  <si>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</si>
  <si>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</si>
  <si>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</si>
  <si>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</si>
  <si>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</si>
  <si>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</si>
  <si>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</si>
  <si>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</si>
  <si>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</si>
  <si>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</si>
  <si>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</si>
  <si>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</si>
  <si>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</si>
  <si>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</si>
  <si>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</si>
  <si>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</si>
  <si>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</si>
  <si>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</si>
  <si>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</si>
  <si>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</si>
  <si>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</si>
  <si>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</si>
  <si>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</si>
  <si>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</si>
  <si>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</si>
  <si>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</si>
  <si>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</si>
  <si>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</si>
  <si>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</si>
  <si>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</si>
  <si>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</si>
  <si>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</si>
  <si>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</si>
  <si>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</si>
  <si>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</si>
  <si>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</si>
  <si>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</si>
  <si>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</si>
  <si>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</si>
  <si>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</si>
  <si>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</si>
  <si>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</si>
  <si>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</si>
  <si>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</si>
  <si>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</si>
  <si>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</si>
  <si>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</si>
  <si>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</si>
  <si>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</si>
  <si>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</si>
  <si>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</si>
  <si>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</si>
  <si>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</si>
  <si>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</si>
  <si>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</si>
  <si>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</si>
  <si>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</si>
  <si>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</si>
  <si>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</si>
  <si>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</si>
  <si>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</si>
  <si>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</si>
  <si>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</si>
  <si>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</si>
  <si>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</si>
  <si>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</si>
  <si>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</si>
  <si>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</si>
  <si>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</si>
  <si>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</si>
  <si>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</si>
  <si>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</si>
  <si>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</si>
  <si>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</si>
  <si>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</si>
  <si>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</si>
  <si>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</si>
  <si>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</si>
  <si>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</si>
  <si>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</si>
  <si>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</si>
  <si>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</si>
  <si>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</si>
  <si>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</si>
  <si>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</si>
  <si>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</si>
  <si>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</si>
  <si>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</si>
  <si>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</si>
  <si>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</si>
  <si>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</si>
  <si>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</si>
  <si>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</si>
  <si>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</si>
  <si>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</si>
  <si>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</si>
  <si>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</si>
  <si>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</si>
  <si>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</si>
  <si>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</si>
  <si>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</si>
  <si>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</si>
  <si>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</si>
  <si>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</si>
  <si>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</si>
  <si>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</si>
  <si>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</si>
  <si>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</si>
  <si>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</si>
  <si>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</si>
  <si>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</si>
  <si>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</si>
  <si>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</si>
  <si>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</si>
  <si>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</si>
  <si>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</si>
  <si>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</si>
  <si>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</si>
  <si>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</si>
  <si>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</si>
  <si>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</si>
  <si>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</si>
  <si>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</si>
  <si>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</si>
  <si>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</si>
  <si>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</si>
  <si>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</si>
  <si>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</si>
  <si>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</si>
  <si>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</si>
  <si>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</si>
  <si>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</si>
  <si>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</si>
  <si>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</si>
  <si>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</si>
  <si>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</si>
  <si>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</si>
  <si>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</si>
  <si>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</si>
  <si>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</si>
  <si>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</si>
  <si>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</si>
  <si>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</si>
  <si>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</si>
  <si>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</si>
  <si>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</si>
  <si>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</si>
  <si>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</si>
  <si>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</si>
  <si>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</si>
  <si>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</si>
  <si>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</si>
  <si>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</si>
  <si>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</si>
  <si>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</si>
  <si>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</si>
  <si>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</si>
  <si>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</si>
  <si>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</si>
  <si>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</si>
  <si>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</si>
  <si>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</si>
  <si>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</si>
  <si>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</si>
  <si>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</si>
  <si>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</si>
  <si>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</si>
  <si>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</si>
  <si>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</si>
  <si>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</si>
  <si>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</si>
  <si>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</si>
  <si>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</si>
  <si>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</si>
  <si>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</si>
  <si>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</si>
  <si>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</si>
  <si>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</si>
  <si>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</si>
  <si>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</si>
  <si>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</si>
  <si>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</si>
  <si>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</si>
  <si>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</si>
  <si>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</si>
  <si>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</si>
  <si>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</si>
  <si>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</si>
  <si>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</si>
  <si>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</si>
  <si>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</si>
  <si>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</si>
  <si>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</si>
  <si>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</si>
  <si>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</si>
  <si>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</si>
  <si>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</si>
  <si>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</si>
  <si>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</si>
  <si>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</si>
  <si>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</si>
  <si>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</si>
  <si>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</si>
  <si>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</si>
  <si>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</si>
  <si>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</si>
  <si>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</si>
  <si>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</si>
  <si>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</si>
  <si>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</si>
  <si>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</si>
  <si>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</si>
  <si>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</si>
  <si>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</si>
  <si>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</si>
  <si>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</si>
  <si>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</si>
  <si>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</si>
  <si>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</si>
  <si>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</si>
  <si>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</si>
  <si>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</si>
  <si>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</si>
  <si>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</si>
  <si>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</si>
  <si>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</si>
  <si>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</si>
  <si>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</si>
  <si>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</si>
  <si>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</si>
  <si>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</si>
  <si>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</si>
  <si>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</si>
  <si>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</si>
  <si>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</si>
  <si>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</si>
  <si>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</si>
  <si>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</si>
  <si>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</si>
  <si>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</si>
  <si>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</si>
  <si>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</si>
  <si>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</si>
  <si>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</si>
  <si>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</si>
  <si>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</si>
  <si>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</si>
  <si>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</si>
  <si>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</si>
  <si>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</si>
  <si>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</si>
  <si>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</si>
  <si>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</si>
  <si>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</si>
  <si>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</si>
  <si>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</si>
  <si>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</si>
  <si>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</si>
  <si>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</si>
  <si>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</si>
  <si>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</si>
  <si>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</si>
  <si>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</si>
  <si>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</si>
  <si>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</si>
  <si>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</si>
  <si>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</si>
  <si>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</si>
  <si>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</si>
  <si>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</si>
  <si>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</si>
  <si>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</si>
  <si>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</si>
  <si>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</si>
  <si>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</si>
  <si>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</si>
  <si>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</si>
  <si>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</si>
  <si>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</si>
  <si>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</si>
  <si>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</si>
  <si>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</si>
  <si>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</si>
  <si>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</si>
  <si>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</si>
  <si>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</si>
  <si>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</si>
  <si>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</si>
  <si>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</si>
  <si>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</si>
  <si>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</si>
  <si>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</si>
  <si>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</si>
  <si>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</si>
  <si>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</si>
  <si>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</si>
  <si>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</si>
  <si>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</si>
  <si>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</si>
  <si>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</si>
  <si>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</si>
  <si>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</si>
  <si>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</si>
  <si>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</si>
  <si>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</si>
  <si>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</si>
  <si>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</si>
  <si>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</si>
  <si>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</si>
  <si>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</si>
  <si>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</si>
  <si>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</si>
  <si>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</si>
  <si>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</si>
  <si>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</si>
  <si>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</si>
  <si>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</si>
  <si>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</si>
  <si>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</si>
  <si>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</si>
  <si>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</si>
  <si>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</si>
  <si>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</si>
  <si>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</si>
  <si>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</si>
  <si>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</si>
  <si>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</si>
  <si>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</si>
  <si>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</si>
  <si>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</si>
  <si>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</si>
  <si>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</si>
  <si>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</si>
  <si>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</si>
  <si>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</si>
  <si>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</si>
  <si>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</si>
  <si>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</si>
  <si>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</si>
  <si>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</si>
  <si>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</si>
  <si>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</si>
  <si>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</si>
  <si>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</si>
  <si>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</si>
  <si>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</si>
  <si>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</si>
  <si>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</si>
  <si>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</si>
  <si>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</si>
  <si>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</si>
  <si>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</si>
  <si>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</si>
  <si>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</si>
  <si>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</si>
  <si>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</si>
  <si>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</si>
  <si>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</si>
  <si>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</si>
  <si>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</si>
  <si>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</si>
  <si>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</si>
  <si>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</si>
  <si>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</si>
  <si>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</si>
  <si>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</si>
  <si>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</si>
  <si>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</si>
  <si>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</si>
  <si>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</si>
  <si>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</si>
  <si>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</si>
  <si>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</si>
  <si>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</si>
  <si>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</si>
  <si>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</si>
  <si>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</si>
  <si>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</si>
  <si>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</si>
  <si>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</si>
  <si>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</si>
  <si>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</si>
  <si>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</si>
  <si>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</si>
  <si>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</si>
  <si>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</si>
  <si>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</si>
  <si>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</si>
  <si>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</si>
  <si>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</si>
  <si>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</si>
  <si>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</si>
  <si>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</si>
  <si>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</si>
  <si>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</si>
  <si>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</si>
  <si>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</si>
  <si>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</si>
  <si>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</si>
  <si>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</si>
  <si>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</si>
  <si>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</si>
  <si>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</si>
  <si>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</si>
  <si>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</si>
  <si>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</si>
  <si>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</si>
  <si>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</si>
  <si>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</si>
  <si>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</si>
  <si>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</si>
  <si>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</si>
  <si>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</si>
  <si>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</si>
  <si>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</si>
  <si>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</si>
  <si>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</si>
  <si>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</si>
  <si>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</si>
  <si>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</si>
  <si>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</si>
  <si>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</si>
  <si>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</si>
  <si>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</si>
  <si>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</si>
  <si>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</si>
  <si>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</si>
  <si>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</si>
  <si>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</si>
  <si>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</si>
  <si>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</si>
  <si>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</si>
  <si>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</si>
  <si>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</si>
  <si>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</si>
  <si>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</si>
  <si>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</si>
  <si>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</si>
  <si>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</si>
  <si>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</si>
  <si>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</si>
  <si>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</si>
  <si>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</si>
  <si>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</si>
  <si>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</si>
  <si>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</si>
  <si>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</si>
  <si>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</si>
  <si>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</si>
  <si>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</si>
  <si>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</si>
  <si>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</si>
  <si>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</si>
  <si>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</si>
  <si>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</si>
  <si>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</si>
  <si>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</si>
  <si>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</si>
  <si>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</si>
  <si>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</si>
  <si>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</si>
  <si>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</si>
  <si>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</si>
  <si>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</si>
  <si>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</si>
  <si>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</si>
  <si>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</si>
  <si>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</si>
  <si>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</si>
  <si>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</si>
  <si>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</si>
  <si>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</si>
  <si>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</si>
  <si>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</si>
  <si>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</si>
  <si>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</si>
  <si>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</si>
  <si>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</si>
  <si>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</si>
  <si>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</si>
  <si>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</si>
  <si>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</si>
  <si>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</si>
  <si>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</si>
  <si>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</si>
  <si>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</si>
  <si>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</si>
  <si>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</si>
  <si>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</si>
  <si>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</si>
  <si>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</si>
  <si>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</si>
  <si>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</si>
  <si>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</si>
  <si>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</si>
  <si>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</si>
  <si>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</si>
  <si>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</si>
  <si>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</si>
  <si>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</si>
  <si>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</si>
  <si>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</si>
  <si>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</si>
  <si>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</si>
  <si>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</si>
  <si>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</si>
  <si>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</si>
  <si>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</si>
  <si>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</si>
  <si>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</si>
  <si>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</si>
  <si>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</si>
  <si>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</si>
  <si>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</si>
  <si>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</si>
  <si>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</si>
  <si>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</si>
  <si>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</si>
  <si>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</si>
  <si>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</si>
  <si>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</si>
  <si>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</si>
  <si>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</si>
  <si>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</si>
  <si>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</si>
  <si>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</si>
  <si>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</si>
  <si>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</si>
  <si>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</si>
  <si>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</si>
  <si>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</si>
  <si>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</si>
  <si>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</si>
  <si>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</si>
  <si>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</si>
  <si>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</si>
  <si>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</si>
  <si>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</si>
  <si>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</si>
  <si>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</si>
  <si>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</si>
  <si>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</si>
  <si>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</si>
  <si>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</si>
  <si>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</si>
  <si>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</si>
  <si>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</si>
  <si>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</si>
  <si>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</si>
  <si>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</si>
  <si>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</si>
  <si>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</si>
  <si>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</si>
  <si>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</si>
  <si>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</si>
  <si>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</si>
  <si>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</si>
  <si>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</si>
  <si>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</si>
  <si>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</si>
  <si>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</si>
  <si>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</si>
  <si>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</si>
  <si>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</si>
  <si>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</si>
  <si>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</si>
  <si>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</si>
  <si>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</si>
  <si>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</si>
  <si>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</si>
  <si>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</si>
  <si>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</si>
  <si>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</si>
  <si>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</si>
  <si>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</si>
  <si>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</si>
  <si>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</si>
  <si>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</si>
  <si>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</si>
  <si>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</si>
  <si>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</si>
  <si>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</si>
  <si>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</si>
  <si>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</si>
  <si>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</si>
  <si>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</si>
  <si>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</si>
  <si>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</si>
  <si>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</si>
  <si>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</si>
  <si>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</si>
  <si>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</si>
  <si>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</si>
  <si>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</si>
  <si>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</si>
  <si>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</si>
  <si>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</si>
  <si>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</si>
  <si>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</si>
  <si>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</si>
  <si>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</si>
  <si>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</si>
  <si>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</si>
  <si>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</si>
  <si>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</si>
  <si>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</si>
  <si>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</si>
  <si>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</si>
  <si>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</si>
  <si>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</si>
  <si>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</si>
  <si>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</si>
  <si>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</si>
  <si>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</si>
  <si>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</si>
  <si>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</si>
  <si>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</si>
  <si>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</si>
  <si>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</si>
  <si>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</si>
  <si>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</si>
  <si>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</si>
  <si>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</si>
  <si>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</si>
  <si>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</si>
  <si>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</si>
  <si>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</si>
  <si>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</si>
  <si>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</si>
  <si>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</si>
  <si>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</si>
  <si>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</si>
  <si>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</si>
  <si>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</si>
  <si>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</si>
  <si>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</si>
  <si>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</si>
  <si>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</si>
  <si>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</si>
  <si>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</si>
  <si>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</si>
  <si>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</si>
  <si>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</si>
  <si>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</si>
  <si>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</si>
  <si>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</si>
  <si>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</si>
  <si>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</si>
  <si>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</si>
  <si>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</si>
  <si>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</si>
  <si>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</si>
  <si>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</si>
  <si>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</si>
  <si>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</si>
  <si>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</si>
  <si>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</si>
  <si>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</si>
  <si>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</si>
  <si>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</si>
  <si>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</si>
  <si>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</si>
  <si>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</si>
  <si>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</si>
  <si>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</si>
  <si>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</si>
  <si>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</si>
  <si>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</si>
  <si>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</si>
  <si>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</si>
  <si>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</si>
  <si>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</si>
  <si>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</si>
  <si>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</si>
  <si>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</si>
  <si>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</si>
  <si>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</si>
  <si>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</si>
  <si>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</si>
  <si>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</si>
  <si>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</si>
  <si>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</si>
  <si>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</si>
  <si>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</si>
  <si>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</si>
  <si>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</si>
  <si>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</si>
  <si>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</si>
  <si>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</si>
  <si>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</si>
  <si>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</si>
  <si>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</si>
  <si>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</si>
  <si>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</si>
  <si>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</si>
  <si>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</si>
  <si>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</si>
  <si>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</si>
  <si>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</si>
  <si>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</si>
  <si>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</si>
  <si>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</si>
  <si>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</si>
  <si>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</si>
  <si>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</si>
  <si>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</si>
  <si>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</si>
  <si>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</si>
  <si>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</si>
  <si>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</si>
  <si>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</si>
  <si>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</si>
  <si>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</si>
  <si>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</si>
  <si>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</si>
  <si>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</si>
  <si>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</si>
  <si>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</si>
  <si>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</si>
  <si>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</si>
  <si>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</si>
  <si>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</si>
  <si>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</si>
  <si>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</si>
  <si>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</si>
  <si>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</si>
  <si>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</si>
  <si>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</si>
  <si>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</si>
  <si>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</si>
  <si>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</si>
  <si>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</si>
  <si>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</si>
  <si>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</si>
  <si>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</si>
  <si>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</si>
  <si>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</si>
  <si>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</si>
  <si>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</si>
  <si>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</si>
  <si>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</si>
  <si>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</si>
  <si>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</si>
  <si>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</si>
  <si>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</si>
  <si>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</si>
  <si>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</si>
  <si>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</si>
  <si>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</si>
  <si>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</si>
  <si>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</si>
  <si>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</si>
  <si>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</si>
  <si>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</si>
  <si>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</si>
  <si>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</si>
  <si>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</si>
  <si>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</si>
  <si>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</si>
  <si>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</si>
  <si>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</si>
  <si>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</si>
  <si>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</si>
  <si>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</si>
  <si>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</si>
  <si>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</si>
  <si>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</si>
  <si>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</si>
  <si>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</si>
  <si>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</si>
  <si>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</si>
  <si>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</si>
  <si>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</si>
  <si>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</si>
  <si>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</si>
  <si>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</si>
  <si>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</si>
  <si>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</si>
  <si>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</si>
  <si>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</si>
  <si>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</si>
  <si>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</si>
  <si>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</si>
  <si>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</si>
  <si>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</si>
  <si>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</si>
  <si>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</si>
  <si>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</si>
  <si>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</si>
  <si>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</si>
  <si>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</si>
  <si>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</si>
  <si>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</si>
  <si>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</si>
  <si>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</si>
  <si>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</si>
  <si>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</si>
  <si>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</si>
  <si>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</si>
  <si>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</si>
  <si>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</si>
  <si>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</si>
  <si>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</si>
  <si>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</si>
  <si>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</si>
  <si>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</si>
  <si>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</si>
  <si>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</si>
  <si>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</si>
  <si>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</si>
  <si>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</si>
  <si>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</si>
  <si>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</si>
  <si>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</si>
  <si>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</si>
  <si>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</si>
  <si>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</si>
  <si>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</si>
  <si>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</si>
  <si>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</si>
  <si>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</si>
  <si>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</si>
  <si>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</si>
  <si>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</si>
  <si>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</si>
  <si>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</si>
  <si>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</si>
  <si>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</si>
  <si>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</si>
  <si>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</si>
  <si>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</si>
  <si>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</si>
  <si>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</si>
  <si>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</si>
  <si>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</si>
  <si>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</si>
  <si>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</si>
  <si>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</si>
  <si>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</si>
  <si>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</si>
  <si>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</si>
  <si>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</si>
  <si>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</si>
  <si>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</si>
  <si>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</si>
  <si>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</si>
  <si>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</si>
  <si>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</si>
  <si>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</si>
  <si>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</si>
  <si>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</si>
  <si>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</si>
  <si>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</si>
  <si>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</si>
  <si>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</si>
  <si>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</si>
  <si>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</si>
  <si>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</si>
  <si>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</si>
  <si>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</si>
  <si>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</si>
  <si>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</si>
  <si>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</si>
  <si>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</si>
  <si>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</si>
  <si>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</si>
  <si>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</si>
  <si>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</si>
  <si>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</si>
  <si>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</si>
  <si>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</si>
  <si>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</si>
  <si>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</si>
  <si>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</si>
  <si>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</si>
  <si>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</si>
  <si>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</si>
  <si>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</si>
  <si>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</si>
  <si>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</si>
  <si>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</si>
  <si>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</si>
  <si>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</si>
  <si>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</si>
  <si>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</si>
  <si>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</si>
  <si>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</si>
  <si>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</si>
  <si>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</si>
  <si>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</si>
  <si>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</si>
  <si>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</si>
  <si>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</si>
  <si>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</si>
  <si>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</si>
  <si>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</si>
  <si>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</si>
  <si>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</si>
  <si>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</si>
  <si>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</si>
  <si>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</si>
  <si>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</si>
  <si>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</si>
  <si>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</si>
  <si>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</si>
  <si>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</si>
  <si>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</si>
  <si>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</si>
  <si>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</si>
  <si>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</si>
  <si>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</si>
  <si>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</si>
  <si>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</si>
  <si>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</si>
  <si>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</si>
  <si>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</si>
  <si>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</si>
  <si>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</si>
  <si>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</si>
  <si>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</si>
  <si>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</si>
  <si>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</si>
  <si>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</si>
  <si>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</si>
  <si>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</si>
  <si>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</si>
  <si>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</si>
  <si>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</si>
  <si>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</si>
  <si>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</si>
  <si>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</si>
  <si>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</si>
  <si>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</si>
  <si>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</si>
  <si>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</si>
  <si>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</si>
  <si>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</si>
  <si>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</si>
  <si>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</si>
  <si>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</si>
  <si>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</si>
  <si>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</si>
  <si>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</si>
  <si>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</si>
  <si>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</si>
  <si>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</si>
  <si>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</si>
  <si>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</si>
  <si>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</si>
  <si>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</si>
  <si>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</si>
  <si>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</si>
  <si>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</si>
  <si>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</si>
  <si>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</si>
  <si>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</si>
  <si>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</si>
  <si>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</si>
  <si>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</si>
  <si>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</si>
  <si>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</si>
  <si>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</si>
  <si>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</si>
  <si>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</si>
  <si>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</si>
  <si>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</si>
  <si>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</si>
  <si>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</si>
  <si>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</si>
  <si>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</si>
  <si>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</si>
  <si>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</si>
  <si>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</si>
  <si>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</si>
  <si>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</si>
  <si>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</si>
  <si>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</si>
  <si>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</si>
  <si>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</si>
  <si>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</si>
  <si>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</si>
  <si>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</si>
  <si>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</si>
  <si>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</si>
  <si>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</si>
  <si>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</si>
  <si>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</si>
  <si>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</si>
  <si>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</si>
  <si>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</si>
  <si>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</si>
  <si>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</si>
  <si>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</si>
  <si>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</si>
  <si>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</si>
  <si>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</si>
  <si>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</si>
  <si>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</si>
  <si>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</si>
  <si>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</si>
  <si>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</si>
  <si>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</si>
  <si>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</si>
  <si>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</si>
  <si>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</si>
  <si>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</si>
  <si>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</si>
  <si>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</si>
  <si>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</si>
  <si>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</si>
  <si>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</si>
  <si>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</si>
  <si>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</si>
  <si>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</si>
  <si>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</si>
  <si>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</si>
  <si>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</si>
  <si>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</si>
  <si>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</si>
  <si>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</si>
  <si>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</si>
  <si>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</si>
  <si>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</si>
  <si>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</si>
  <si>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</si>
  <si>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</si>
  <si>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</si>
  <si>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</si>
  <si>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</si>
  <si>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</si>
  <si>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</si>
  <si>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</si>
  <si>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</si>
  <si>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</si>
  <si>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</si>
  <si>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</si>
  <si>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</si>
  <si>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</si>
  <si>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</si>
  <si>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</si>
  <si>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</si>
  <si>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</si>
  <si>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</si>
  <si>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</si>
  <si>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</si>
  <si>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</si>
  <si>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</si>
  <si>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</si>
  <si>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</si>
  <si>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</si>
  <si>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</si>
  <si>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</si>
  <si>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</si>
  <si>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</si>
  <si>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</si>
  <si>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</si>
  <si>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</si>
  <si>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</si>
  <si>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</si>
  <si>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</si>
  <si>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</si>
  <si>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</si>
  <si>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</si>
  <si>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</si>
  <si>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</si>
  <si>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</si>
  <si>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</si>
  <si>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</si>
  <si>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</si>
  <si>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</si>
  <si>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</si>
  <si>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</si>
  <si>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</si>
  <si>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</si>
  <si>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</si>
  <si>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</si>
  <si>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</si>
  <si>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</si>
  <si>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</si>
  <si>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</si>
  <si>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</si>
  <si>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</si>
  <si>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</si>
  <si>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</si>
  <si>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</si>
  <si>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</si>
  <si>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</si>
  <si>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</si>
  <si>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</si>
  <si>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</si>
  <si>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</si>
  <si>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</si>
  <si>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</si>
  <si>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</si>
  <si>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</si>
  <si>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</si>
  <si>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</si>
  <si>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</si>
  <si>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</si>
  <si>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</si>
  <si>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</si>
  <si>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</si>
  <si>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</si>
  <si>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</si>
  <si>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</si>
  <si>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</si>
  <si>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</si>
  <si>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</si>
  <si>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</si>
  <si>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</si>
  <si>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</si>
  <si>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</si>
  <si>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</si>
  <si>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</si>
  <si>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</si>
  <si>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</si>
  <si>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</si>
  <si>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</si>
  <si>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</si>
  <si>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</si>
  <si>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</si>
  <si>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</si>
  <si>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</si>
  <si>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</si>
  <si>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</si>
  <si>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</si>
  <si>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</si>
  <si>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</si>
  <si>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</si>
  <si>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</si>
  <si>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</si>
  <si>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</si>
  <si>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</si>
  <si>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</si>
  <si>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</si>
  <si>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</si>
  <si>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</si>
  <si>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</si>
  <si>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</si>
  <si>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</si>
  <si>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</si>
  <si>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</si>
  <si>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</si>
  <si>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</si>
  <si>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</si>
  <si>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</si>
  <si>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</si>
  <si>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</si>
  <si>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</si>
  <si>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</si>
  <si>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</si>
  <si>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</si>
  <si>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</si>
  <si>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</si>
  <si>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</si>
  <si>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</si>
  <si>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</si>
  <si>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</si>
  <si>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</si>
  <si>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</si>
  <si>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</si>
  <si>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</si>
  <si>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</si>
  <si>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</si>
  <si>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</si>
  <si>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</si>
  <si>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</si>
  <si>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</si>
  <si>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</si>
  <si>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</si>
  <si>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</si>
  <si>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</si>
  <si>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</si>
  <si>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</si>
  <si>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</si>
  <si>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</si>
  <si>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</si>
  <si>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</si>
  <si>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</si>
  <si>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</si>
  <si>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</si>
  <si>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</si>
  <si>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</si>
  <si>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</si>
  <si>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</si>
  <si>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</si>
  <si>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</si>
  <si>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</si>
  <si>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</si>
  <si>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</si>
  <si>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</si>
  <si>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</si>
  <si>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</si>
  <si>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</si>
  <si>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</si>
  <si>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</si>
  <si>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</si>
  <si>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</si>
  <si>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</si>
  <si>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</si>
  <si>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</si>
  <si>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</si>
  <si>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</si>
  <si>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</si>
  <si>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</si>
  <si>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</si>
  <si>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</si>
  <si>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</si>
  <si>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</si>
  <si>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</si>
  <si>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</si>
  <si>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</si>
  <si>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</si>
  <si>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</si>
  <si>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</si>
  <si>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</si>
  <si>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</si>
  <si>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</si>
  <si>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</si>
  <si>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</si>
  <si>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</si>
  <si>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</si>
  <si>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</si>
  <si>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</si>
  <si>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</si>
  <si>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</si>
  <si>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</si>
  <si>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</si>
  <si>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</si>
  <si>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</si>
  <si>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</si>
  <si>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</si>
  <si>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</si>
  <si>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</si>
  <si>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</si>
  <si>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</si>
  <si>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</si>
  <si>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</si>
  <si>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</si>
  <si>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</si>
  <si>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</si>
  <si>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</si>
  <si>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</si>
  <si>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</si>
  <si>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</si>
  <si>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</si>
  <si>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</si>
  <si>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</si>
  <si>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</si>
  <si>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</si>
  <si>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</si>
  <si>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</si>
  <si>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</si>
  <si>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</si>
  <si>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</si>
  <si>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</si>
  <si>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</si>
  <si>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</si>
  <si>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</si>
  <si>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</si>
  <si>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</si>
  <si>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</si>
  <si>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</si>
  <si>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</si>
  <si>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</si>
  <si>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</si>
  <si>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</si>
  <si>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</si>
  <si>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</si>
  <si>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</si>
  <si>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</si>
  <si>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</si>
  <si>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</si>
  <si>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</si>
  <si>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</si>
  <si>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</si>
  <si>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</si>
  <si>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</si>
  <si>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</si>
  <si>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</si>
  <si>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</si>
  <si>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</si>
  <si>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</si>
  <si>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</si>
  <si>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</si>
  <si>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</si>
  <si>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</si>
  <si>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</si>
  <si>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</si>
  <si>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</si>
  <si>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</si>
  <si>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</si>
  <si>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</si>
  <si>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</si>
  <si>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</si>
  <si>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</si>
  <si>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</si>
  <si>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</si>
  <si>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</si>
  <si>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</si>
  <si>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</si>
  <si>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</si>
  <si>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</si>
  <si>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</si>
  <si>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</si>
  <si>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</si>
  <si>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</si>
  <si>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</si>
  <si>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</si>
  <si>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</si>
  <si>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</si>
  <si>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</si>
  <si>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</si>
  <si>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</si>
  <si>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</si>
  <si>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</si>
  <si>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</si>
  <si>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</si>
  <si>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</si>
  <si>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</si>
  <si>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</si>
  <si>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</si>
  <si>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</si>
  <si>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</si>
  <si>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</si>
  <si>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</si>
  <si>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</si>
  <si>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</si>
  <si>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</si>
  <si>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</si>
  <si>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</si>
  <si>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</si>
  <si>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</si>
  <si>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</si>
  <si>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</si>
  <si>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</si>
  <si>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</si>
  <si>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</si>
  <si>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</si>
  <si>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</si>
  <si>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</si>
  <si>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</si>
  <si>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</si>
  <si>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</si>
  <si>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</si>
  <si>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</si>
  <si>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</si>
  <si>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</si>
  <si>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</si>
  <si>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</si>
  <si>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</si>
  <si>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</si>
  <si>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</si>
  <si>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</si>
  <si>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</si>
  <si>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</si>
  <si>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</si>
  <si>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</si>
  <si>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</si>
  <si>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</si>
  <si>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</si>
  <si>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</si>
  <si>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</si>
  <si>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</si>
  <si>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</si>
  <si>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</si>
  <si>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</si>
  <si>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</si>
  <si>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</si>
  <si>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</si>
  <si>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</si>
  <si>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</si>
  <si>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</si>
  <si>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</si>
  <si>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</si>
  <si>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</si>
  <si>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</si>
  <si>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</si>
  <si>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</si>
  <si>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</si>
  <si>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</si>
  <si>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</si>
  <si>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</si>
  <si>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</si>
  <si>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</si>
  <si>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</si>
  <si>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</si>
  <si>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</si>
  <si>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</si>
  <si>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</si>
  <si>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</si>
  <si>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</si>
  <si>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</si>
  <si>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</si>
  <si>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</si>
  <si>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</si>
  <si>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</si>
  <si>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</si>
  <si>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</si>
  <si>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</si>
  <si>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</si>
  <si>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</si>
  <si>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</si>
  <si>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</si>
  <si>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</si>
  <si>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</si>
  <si>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</si>
  <si>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</si>
  <si>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</si>
  <si>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</si>
  <si>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</si>
  <si>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</si>
  <si>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</si>
  <si>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</si>
  <si>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</si>
  <si>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</si>
  <si>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</si>
  <si>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</si>
  <si>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</si>
  <si>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</si>
  <si>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</si>
  <si>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</si>
  <si>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</si>
  <si>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</si>
  <si>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</si>
  <si>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</si>
  <si>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</si>
  <si>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</si>
  <si>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</si>
  <si>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</si>
  <si>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</si>
  <si>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</si>
  <si>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</si>
  <si>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</si>
  <si>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</si>
  <si>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</si>
  <si>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</si>
  <si>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</si>
  <si>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</si>
  <si>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</si>
  <si>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</si>
  <si>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</si>
  <si>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</si>
  <si>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</si>
  <si>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</si>
  <si>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</si>
  <si>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</si>
  <si>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</si>
  <si>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</si>
  <si>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</si>
  <si>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</si>
  <si>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</si>
  <si>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</si>
  <si>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</si>
  <si>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</si>
  <si>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</si>
  <si>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</si>
  <si>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</si>
  <si>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</si>
  <si>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</si>
  <si>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</si>
  <si>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</si>
  <si>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</si>
  <si>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</si>
  <si>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</si>
  <si>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</si>
  <si>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</si>
  <si>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</si>
  <si>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</si>
  <si>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</si>
  <si>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</si>
  <si>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</si>
  <si>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</si>
  <si>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</si>
  <si>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</si>
  <si>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</si>
  <si>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</si>
  <si>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</si>
  <si>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</si>
  <si>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</si>
  <si>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</si>
  <si>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</si>
  <si>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</si>
  <si>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</si>
  <si>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</si>
  <si>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</si>
  <si>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</si>
  <si>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</si>
  <si>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</si>
  <si>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</si>
  <si>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</si>
  <si>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</si>
  <si>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</si>
  <si>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</si>
  <si>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</si>
  <si>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</si>
  <si>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</si>
  <si>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</si>
  <si>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</si>
  <si>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</si>
  <si>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</si>
  <si>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</si>
  <si>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</si>
  <si>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</si>
  <si>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</si>
  <si>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</si>
  <si>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</si>
  <si>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</si>
  <si>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</si>
  <si>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</si>
  <si>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</si>
  <si>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</si>
  <si>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</si>
  <si>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</si>
  <si>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</si>
  <si>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</si>
  <si>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</si>
  <si>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</si>
  <si>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</si>
  <si>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</si>
  <si>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</si>
  <si>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</si>
  <si>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</si>
  <si>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</si>
  <si>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</si>
  <si>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</si>
  <si>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</si>
  <si>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</si>
  <si>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</si>
  <si>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</si>
  <si>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</si>
  <si>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</si>
  <si>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</si>
  <si>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</si>
  <si>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</si>
  <si>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</si>
  <si>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</si>
  <si>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</si>
  <si>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</si>
  <si>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</si>
  <si>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</si>
  <si>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</si>
  <si>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</si>
  <si>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</si>
  <si>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</si>
  <si>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</si>
  <si>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</si>
  <si>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</si>
  <si>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</si>
  <si>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</si>
  <si>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</si>
  <si>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</si>
  <si>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</si>
  <si>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</si>
  <si>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</si>
  <si>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</si>
  <si>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</si>
  <si>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</si>
  <si>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</si>
  <si>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</si>
  <si>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</si>
  <si>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</si>
  <si>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</si>
  <si>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</si>
  <si>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</si>
  <si>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</si>
  <si>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</si>
  <si>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</si>
  <si>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</si>
  <si>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</si>
  <si>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</si>
  <si>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</si>
  <si>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</si>
  <si>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</si>
  <si>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</si>
  <si>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</si>
  <si>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</si>
  <si>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</si>
  <si>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</si>
  <si>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</si>
  <si>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</si>
  <si>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</si>
  <si>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</si>
  <si>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</si>
  <si>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</si>
  <si>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</si>
  <si>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</si>
  <si>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</si>
  <si>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</si>
  <si>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</si>
  <si>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</si>
  <si>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</si>
  <si>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</si>
  <si>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</si>
  <si>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</si>
  <si>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</si>
  <si>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</si>
  <si>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</si>
  <si>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</si>
  <si>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</si>
  <si>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</si>
  <si>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</si>
  <si>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</si>
  <si>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</si>
  <si>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</si>
  <si>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</si>
  <si>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</si>
  <si>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</si>
  <si>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</si>
  <si>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</si>
  <si>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</si>
  <si>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</si>
  <si>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</si>
  <si>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</si>
  <si>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</si>
  <si>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</si>
  <si>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</si>
  <si>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</si>
  <si>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</si>
  <si>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</si>
  <si>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</si>
  <si>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</si>
  <si>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</si>
  <si>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</si>
  <si>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</si>
  <si>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</si>
  <si>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</si>
  <si>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</si>
  <si>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</si>
  <si>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</si>
  <si>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</si>
  <si>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</si>
  <si>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</si>
  <si>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</si>
  <si>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</si>
  <si>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</si>
  <si>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</si>
  <si>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</si>
  <si>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</si>
  <si>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</si>
  <si>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</si>
  <si>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</si>
  <si>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</si>
  <si>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</si>
  <si>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</si>
  <si>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</si>
  <si>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</si>
  <si>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</si>
  <si>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</si>
  <si>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</si>
  <si>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</si>
  <si>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</si>
  <si>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</si>
  <si>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</si>
  <si>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</si>
  <si>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</si>
  <si>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</si>
  <si>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</si>
  <si>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</si>
  <si>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</si>
  <si>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</si>
  <si>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</si>
  <si>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</si>
  <si>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</si>
  <si>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</si>
  <si>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</si>
  <si>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</si>
  <si>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</si>
  <si>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</si>
  <si>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</si>
  <si>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</si>
  <si>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</si>
  <si>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</si>
  <si>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</si>
  <si>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</si>
  <si>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</si>
  <si>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</si>
  <si>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</si>
  <si>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</si>
  <si>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</si>
  <si>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</si>
  <si>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</si>
  <si>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</si>
  <si>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</si>
  <si>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</si>
  <si>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</si>
  <si>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</si>
  <si>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</si>
  <si>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</si>
  <si>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</si>
  <si>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</si>
  <si>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</si>
  <si>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</si>
  <si>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</si>
  <si>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</si>
  <si>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</si>
  <si>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</si>
  <si>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</si>
  <si>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</si>
  <si>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</si>
  <si>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</si>
  <si>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</si>
  <si>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</si>
  <si>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</si>
  <si>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</si>
  <si>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</si>
  <si>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</si>
  <si>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</si>
  <si>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</si>
  <si>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</si>
  <si>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</si>
  <si>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</si>
  <si>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</si>
  <si>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</si>
  <si>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</si>
  <si>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</si>
  <si>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</si>
  <si>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</si>
  <si>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</si>
  <si>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</si>
  <si>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</si>
  <si>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</si>
  <si>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</si>
  <si>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</si>
  <si>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</si>
  <si>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</si>
  <si>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</si>
  <si>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</si>
  <si>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</si>
  <si>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</si>
  <si>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</si>
  <si>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</si>
  <si>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</si>
  <si>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</si>
  <si>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</si>
  <si>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</si>
  <si>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</si>
  <si>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</si>
  <si>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</si>
  <si>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</si>
  <si>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</si>
  <si>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</si>
  <si>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</si>
  <si>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</si>
  <si>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</si>
  <si>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</si>
  <si>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</si>
  <si>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</si>
  <si>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</si>
  <si>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</si>
  <si>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</si>
  <si>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</si>
  <si>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</si>
  <si>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</si>
  <si>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</si>
  <si>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</si>
  <si>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</si>
  <si>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</si>
  <si>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</si>
  <si>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</si>
  <si>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</si>
  <si>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</si>
  <si>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</si>
  <si>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</si>
  <si>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</si>
  <si>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</si>
  <si>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</si>
  <si>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</si>
  <si>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</si>
  <si>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</si>
  <si>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</si>
  <si>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</si>
  <si>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</si>
  <si>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</si>
  <si>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</si>
  <si>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</si>
  <si>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</si>
  <si>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</si>
  <si>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</si>
  <si>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</si>
  <si>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</si>
  <si>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</si>
  <si>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</si>
  <si>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</si>
  <si>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</si>
  <si>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</si>
  <si>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</si>
  <si>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</si>
  <si>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</si>
  <si>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</si>
  <si>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</si>
  <si>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</si>
  <si>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</si>
  <si>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</si>
  <si>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</si>
  <si>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</si>
  <si>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</si>
  <si>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</si>
  <si>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</si>
  <si>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</si>
  <si>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</si>
  <si>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</si>
  <si>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</si>
  <si>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</si>
  <si>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</si>
  <si>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</si>
  <si>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</si>
  <si>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</si>
  <si>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</si>
  <si>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</si>
  <si>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</si>
  <si>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</si>
  <si>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</si>
  <si>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</si>
  <si>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</si>
  <si>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</si>
  <si>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</si>
  <si>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</si>
  <si>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</si>
  <si>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</si>
  <si>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</si>
  <si>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</si>
  <si>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</si>
  <si>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</si>
  <si>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</si>
  <si>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</si>
  <si>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</si>
  <si>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</si>
  <si>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</si>
  <si>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</si>
  <si>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</si>
  <si>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</si>
  <si>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</si>
  <si>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</si>
  <si>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</si>
  <si>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</si>
  <si>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</si>
  <si>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</si>
  <si>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</si>
  <si>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</si>
  <si>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</si>
  <si>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</si>
  <si>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</si>
  <si>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</si>
  <si>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</si>
  <si>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</si>
  <si>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</si>
  <si>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</si>
  <si>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</si>
  <si>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</si>
  <si>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</si>
  <si>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</si>
  <si>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</si>
  <si>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</si>
  <si>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</si>
  <si>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</si>
  <si>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</si>
  <si>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</si>
  <si>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</si>
  <si>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</si>
  <si>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</si>
  <si>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</si>
  <si>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</si>
  <si>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</si>
  <si>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</si>
  <si>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</si>
  <si>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</si>
  <si>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</si>
  <si>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</si>
  <si>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</si>
  <si>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</si>
  <si>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</si>
  <si>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</si>
  <si>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</si>
  <si>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</si>
  <si>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</si>
  <si>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</si>
  <si>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</si>
  <si>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</si>
  <si>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</si>
  <si>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</si>
  <si>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</si>
  <si>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</si>
  <si>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</si>
  <si>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</si>
  <si>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</si>
  <si>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</si>
  <si>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</si>
  <si>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</si>
  <si>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</si>
  <si>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</si>
  <si>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</si>
  <si>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</si>
  <si>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</si>
  <si>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</si>
  <si>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</si>
  <si>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</si>
  <si>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</si>
  <si>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</si>
  <si>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</si>
  <si>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</si>
  <si>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</si>
  <si>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</si>
  <si>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</si>
  <si>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</si>
  <si>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</si>
  <si>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</si>
  <si>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</si>
  <si>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</si>
  <si>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</si>
  <si>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</si>
  <si>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</si>
  <si>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</si>
  <si>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</si>
  <si>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</si>
  <si>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</si>
  <si>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</si>
  <si>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</si>
  <si>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</si>
  <si>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</si>
  <si>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</si>
  <si>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</si>
  <si>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</si>
  <si>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</si>
  <si>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</si>
  <si>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</si>
  <si>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</si>
  <si>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</si>
  <si>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</si>
  <si>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</si>
  <si>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</si>
  <si>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</si>
  <si>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</si>
  <si>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</si>
  <si>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</si>
  <si>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</si>
  <si>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</si>
  <si>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</si>
  <si>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</si>
  <si>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</si>
  <si>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</si>
  <si>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</si>
  <si>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</si>
  <si>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</si>
  <si>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</si>
  <si>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</si>
  <si>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</si>
  <si>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</si>
  <si>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</si>
  <si>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</si>
  <si>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</si>
  <si>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</si>
  <si>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</si>
  <si>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</si>
  <si>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</si>
  <si>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</si>
  <si>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</si>
  <si>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</si>
  <si>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</si>
  <si>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</si>
  <si>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</si>
  <si>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</si>
  <si>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</si>
  <si>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</si>
  <si>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</si>
  <si>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</si>
  <si>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</si>
  <si>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</si>
  <si>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</si>
  <si>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</si>
  <si>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</si>
  <si>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</si>
  <si>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</si>
  <si>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</si>
  <si>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</si>
  <si>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</si>
  <si>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</si>
  <si>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</si>
  <si>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</si>
  <si>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</si>
  <si>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</si>
  <si>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</si>
  <si>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</si>
  <si>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</si>
  <si>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</si>
  <si>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</si>
  <si>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</si>
  <si>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</si>
  <si>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</si>
  <si>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</si>
  <si>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</si>
  <si>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</si>
  <si>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</si>
  <si>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</si>
  <si>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</si>
  <si>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</si>
  <si>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</si>
  <si>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</si>
  <si>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</si>
  <si>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</si>
  <si>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</si>
  <si>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</si>
  <si>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</si>
  <si>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</si>
  <si>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</si>
  <si>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</si>
  <si>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</si>
  <si>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</si>
  <si>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</si>
  <si>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</si>
  <si>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</si>
  <si>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</si>
  <si>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</si>
  <si>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</si>
  <si>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</si>
  <si>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</si>
  <si>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</si>
  <si>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</si>
  <si>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</si>
  <si>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</si>
  <si>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</si>
  <si>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</si>
  <si>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</si>
  <si>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</si>
  <si>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</si>
  <si>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</si>
  <si>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</si>
  <si>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</si>
  <si>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</si>
  <si>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</si>
  <si>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</si>
  <si>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</si>
  <si>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</si>
  <si>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</si>
  <si>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</si>
  <si>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</si>
  <si>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</si>
  <si>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</si>
  <si>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</si>
  <si>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</si>
  <si>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</si>
  <si>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</si>
  <si>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</si>
  <si>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</si>
  <si>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</si>
  <si>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</si>
  <si>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</si>
  <si>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</si>
  <si>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</si>
  <si>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</si>
  <si>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</si>
  <si>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</si>
  <si>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</si>
  <si>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</si>
  <si>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</si>
  <si>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</si>
  <si>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</si>
  <si>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</si>
  <si>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</si>
  <si>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</si>
  <si>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</si>
  <si>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</si>
  <si>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</si>
  <si>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</si>
  <si>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</si>
  <si>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</si>
  <si>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</si>
  <si>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</si>
  <si>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</si>
  <si>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</si>
  <si>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</si>
  <si>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</si>
  <si>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</si>
  <si>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</si>
  <si>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</si>
  <si>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</si>
  <si>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</si>
  <si>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</si>
  <si>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</si>
  <si>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</si>
  <si>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</si>
  <si>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</si>
  <si>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</si>
  <si>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</si>
  <si>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</si>
  <si>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</si>
  <si>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</si>
  <si>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</si>
  <si>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</si>
  <si>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</si>
  <si>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</si>
  <si>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</si>
  <si>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</si>
  <si>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</si>
  <si>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</si>
  <si>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</si>
  <si>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</si>
  <si>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</si>
  <si>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</si>
  <si>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</si>
  <si>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</si>
  <si>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</si>
  <si>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</si>
  <si>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</si>
  <si>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</si>
  <si>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</si>
  <si>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</si>
  <si>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</si>
  <si>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</si>
  <si>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</si>
  <si>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</si>
  <si>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</si>
  <si>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</si>
  <si>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</si>
  <si>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</si>
  <si>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</si>
  <si>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</si>
  <si>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</si>
  <si>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</si>
  <si>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</si>
  <si>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</si>
  <si>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</si>
  <si>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</si>
  <si>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</si>
  <si>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</si>
  <si>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</si>
  <si>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</si>
  <si>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</si>
  <si>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</si>
  <si>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</si>
  <si>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</si>
  <si>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</si>
  <si>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</si>
  <si>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</si>
  <si>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</si>
  <si>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</si>
  <si>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</si>
  <si>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</si>
  <si>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</si>
  <si>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</si>
  <si>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</si>
  <si>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</si>
  <si>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</si>
  <si>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</si>
  <si>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</si>
  <si>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</si>
  <si>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</si>
  <si>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</si>
  <si>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</si>
  <si>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</si>
  <si>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</si>
  <si>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</si>
  <si>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</si>
  <si>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</si>
  <si>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</si>
  <si>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</si>
  <si>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</si>
  <si>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</si>
  <si>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</si>
  <si>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</si>
  <si>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</si>
  <si>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</si>
  <si>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</si>
  <si>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</si>
  <si>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</si>
  <si>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</si>
  <si>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</si>
  <si>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</si>
  <si>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</si>
  <si>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</si>
  <si>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</si>
  <si>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</si>
  <si>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</si>
  <si>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</si>
  <si>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</si>
  <si>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</si>
  <si>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</si>
  <si>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</si>
  <si>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</si>
  <si>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</si>
  <si>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</si>
  <si>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</si>
  <si>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</si>
  <si>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</si>
  <si>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</si>
  <si>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</si>
  <si>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</si>
  <si>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</si>
  <si>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</si>
  <si>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</si>
  <si>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</si>
  <si>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</si>
  <si>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</si>
  <si>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</si>
  <si>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</si>
  <si>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</si>
  <si>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</si>
  <si>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</si>
  <si>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</si>
  <si>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</si>
  <si>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</si>
  <si>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</si>
  <si>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</si>
  <si>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</si>
  <si>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</si>
  <si>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</si>
  <si>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</si>
  <si>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</si>
  <si>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</si>
  <si>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</si>
  <si>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</si>
  <si>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</si>
  <si>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</si>
  <si>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</si>
  <si>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</si>
  <si>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</si>
  <si>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</si>
  <si>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</si>
  <si>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</si>
  <si>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</si>
  <si>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</si>
  <si>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</si>
  <si>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</si>
  <si>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</si>
  <si>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</si>
  <si>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</si>
  <si>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</si>
  <si>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</si>
  <si>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</si>
  <si>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</si>
  <si>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</si>
  <si>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</si>
  <si>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</si>
  <si>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</si>
  <si>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</si>
  <si>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</si>
  <si>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</si>
  <si>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</si>
  <si>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</si>
  <si>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</si>
  <si>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</si>
  <si>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</si>
  <si>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</si>
  <si>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</si>
  <si>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</si>
  <si>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</si>
  <si>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</si>
  <si>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</si>
  <si>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</si>
  <si>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</si>
  <si>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</si>
  <si>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</si>
  <si>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</si>
  <si>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</si>
  <si>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</si>
  <si>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</si>
  <si>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</si>
  <si>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</si>
  <si>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</si>
  <si>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</si>
  <si>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</si>
  <si>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</si>
  <si>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</si>
  <si>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</si>
  <si>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</si>
  <si>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</si>
  <si>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</si>
  <si>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</si>
  <si>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</si>
  <si>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</si>
  <si>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</si>
  <si>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</si>
  <si>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</si>
  <si>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</si>
  <si>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</si>
  <si>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</si>
  <si>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</si>
  <si>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</si>
  <si>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</si>
  <si>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</si>
  <si>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</si>
  <si>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</si>
  <si>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</si>
  <si>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</si>
  <si>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</si>
  <si>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</si>
  <si>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</si>
  <si>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</si>
  <si>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</si>
  <si>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</si>
  <si>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</si>
  <si>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</si>
  <si>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</si>
  <si>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</si>
  <si>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</si>
  <si>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</si>
  <si>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</si>
  <si>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</si>
  <si>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</si>
  <si>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</si>
  <si>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</si>
  <si>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</si>
  <si>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</si>
  <si>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</si>
  <si>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</si>
  <si>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</si>
  <si>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</si>
  <si>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</si>
  <si>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</si>
  <si>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</si>
  <si>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</si>
  <si>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</si>
  <si>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</si>
  <si>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</si>
  <si>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</si>
  <si>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</si>
  <si>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</si>
  <si>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</si>
  <si>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</si>
  <si>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</si>
  <si>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</si>
  <si>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</si>
  <si>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</si>
  <si>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</si>
  <si>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</si>
  <si>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</si>
  <si>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</si>
  <si>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</si>
  <si>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</si>
  <si>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</si>
  <si>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</si>
  <si>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</si>
  <si>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</si>
  <si>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</si>
  <si>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</si>
  <si>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</si>
  <si>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</si>
  <si>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</si>
  <si>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</si>
  <si>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</si>
  <si>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</si>
  <si>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</si>
  <si>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</si>
  <si>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</si>
  <si>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</si>
  <si>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</si>
  <si>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</si>
  <si>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</si>
  <si>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</si>
  <si>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</si>
  <si>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</si>
  <si>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</si>
  <si>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</si>
  <si>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</si>
  <si>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</si>
  <si>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</si>
  <si>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</si>
  <si>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</si>
  <si>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</si>
  <si>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</si>
  <si>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</si>
  <si>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</si>
  <si>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</si>
  <si>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</si>
  <si>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</si>
  <si>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</si>
  <si>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</si>
  <si>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</si>
  <si>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</si>
  <si>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</si>
  <si>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</si>
  <si>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</si>
  <si>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</si>
  <si>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</si>
  <si>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</si>
  <si>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</si>
  <si>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</si>
  <si>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</si>
  <si>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</si>
  <si>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</si>
  <si>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</si>
  <si>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</si>
  <si>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</si>
  <si>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</si>
  <si>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</si>
  <si>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</si>
  <si>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</si>
  <si>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</si>
  <si>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</si>
  <si>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</si>
  <si>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</si>
  <si>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</si>
  <si>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</si>
  <si>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</si>
  <si>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</si>
  <si>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</si>
  <si>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</si>
  <si>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</si>
  <si>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</si>
  <si>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</si>
  <si>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</si>
  <si>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</si>
  <si>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</si>
  <si>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</si>
  <si>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</si>
  <si>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</si>
  <si>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</si>
  <si>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</si>
  <si>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</si>
  <si>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</si>
  <si>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</si>
  <si>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</si>
  <si>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</si>
  <si>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</si>
  <si>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</si>
  <si>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</si>
  <si>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</si>
  <si>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</si>
  <si>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</si>
  <si>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</si>
  <si>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</si>
  <si>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</si>
  <si>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</si>
  <si>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</si>
  <si>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</si>
  <si>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</si>
  <si>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</si>
  <si>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</si>
  <si>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</si>
  <si>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</si>
  <si>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</si>
  <si>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</si>
  <si>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</si>
  <si>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</si>
  <si>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</si>
  <si>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</si>
  <si>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</si>
  <si>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</si>
  <si>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</si>
  <si>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</si>
  <si>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</si>
  <si>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</si>
  <si>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</si>
  <si>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</si>
  <si>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</si>
  <si>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</si>
  <si>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</si>
  <si>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</si>
  <si>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</si>
  <si>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</si>
  <si>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</si>
  <si>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</si>
  <si>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</si>
  <si>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</si>
  <si>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</si>
  <si>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</si>
  <si>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</si>
  <si>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</si>
  <si>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</si>
  <si>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</si>
  <si>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</si>
  <si>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</si>
  <si>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</si>
  <si>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</si>
  <si>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</si>
  <si>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</si>
  <si>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</si>
  <si>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</si>
  <si>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</si>
  <si>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</si>
  <si>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</si>
  <si>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</si>
  <si>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</si>
  <si>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</si>
  <si>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</si>
  <si>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</si>
  <si>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</si>
  <si>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</si>
  <si>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</si>
  <si>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</si>
  <si>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</si>
  <si>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</si>
  <si>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</si>
  <si>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</si>
  <si>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</si>
  <si>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</si>
  <si>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</si>
  <si>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</si>
  <si>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</si>
  <si>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</si>
  <si>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</si>
  <si>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</si>
  <si>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</si>
  <si>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</si>
  <si>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</si>
  <si>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</si>
  <si>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</si>
  <si>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</si>
  <si>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</si>
  <si>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</si>
  <si>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</si>
  <si>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</si>
  <si>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</si>
  <si>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</si>
  <si>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</si>
  <si>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</si>
  <si>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</si>
  <si>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</si>
  <si>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</si>
  <si>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</si>
  <si>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</si>
  <si>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</si>
  <si>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</si>
  <si>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</si>
  <si>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</si>
  <si>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</si>
  <si>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</si>
  <si>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</si>
  <si>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</si>
  <si>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</si>
  <si>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</si>
  <si>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</si>
  <si>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</si>
  <si>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</si>
  <si>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</si>
  <si>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</si>
  <si>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</si>
  <si>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</si>
  <si>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</si>
  <si>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</si>
  <si>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</si>
  <si>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</si>
  <si>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</si>
  <si>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</si>
  <si>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</si>
  <si>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</si>
  <si>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</si>
  <si>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</si>
  <si>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</si>
  <si>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</si>
  <si>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</si>
  <si>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</si>
  <si>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</si>
  <si>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</si>
  <si>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</si>
  <si>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</si>
  <si>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</si>
  <si>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</si>
  <si>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</si>
  <si>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</si>
  <si>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</si>
  <si>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</si>
  <si>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</si>
  <si>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</si>
  <si>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</si>
  <si>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</si>
  <si>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</si>
  <si>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</si>
  <si>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</si>
  <si>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</si>
  <si>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</si>
  <si>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</si>
  <si>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</si>
  <si>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</si>
  <si>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</si>
  <si>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</si>
  <si>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</si>
  <si>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</si>
  <si>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</si>
  <si>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</si>
  <si>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</si>
  <si>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</si>
  <si>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</si>
  <si>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</si>
  <si>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</si>
  <si>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</si>
  <si>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</si>
  <si>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</si>
  <si>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</si>
  <si>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</si>
  <si>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</si>
  <si>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</si>
  <si>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</si>
  <si>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</si>
  <si>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</si>
  <si>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</si>
  <si>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</si>
  <si>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</si>
  <si>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</si>
  <si>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</si>
  <si>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</si>
  <si>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</si>
  <si>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</si>
  <si>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</si>
  <si>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</si>
  <si>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</si>
  <si>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</si>
  <si>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</si>
  <si>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</si>
  <si>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</si>
  <si>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</si>
  <si>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</si>
  <si>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</si>
  <si>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</si>
  <si>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</si>
  <si>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</si>
  <si>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</si>
  <si>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</si>
  <si>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</si>
  <si>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</si>
  <si>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</si>
  <si>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</si>
  <si>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</si>
  <si>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</si>
  <si>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</si>
  <si>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</si>
  <si>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</si>
  <si>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</si>
  <si>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</si>
  <si>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</si>
  <si>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</si>
  <si>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</si>
  <si>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</si>
  <si>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</si>
  <si>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</si>
  <si>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</si>
  <si>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</si>
  <si>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</si>
  <si>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</si>
  <si>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</si>
  <si>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</si>
  <si>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</si>
  <si>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</si>
  <si>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</si>
  <si>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</si>
  <si>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</si>
  <si>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</si>
  <si>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</si>
  <si>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</si>
  <si>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</si>
  <si>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</si>
  <si>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</si>
  <si>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</si>
  <si>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</si>
  <si>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</si>
  <si>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</si>
  <si>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</si>
  <si>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</si>
  <si>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</si>
  <si>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</si>
  <si>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</si>
  <si>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</si>
  <si>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</si>
  <si>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</si>
  <si>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</si>
  <si>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</si>
  <si>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</si>
  <si>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</si>
  <si>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</si>
  <si>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</si>
  <si>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</si>
  <si>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</si>
  <si>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</si>
  <si>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</si>
  <si>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</si>
  <si>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</si>
  <si>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</si>
  <si>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</si>
  <si>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</si>
  <si>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</si>
  <si>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</si>
  <si>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</si>
  <si>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</si>
  <si>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</si>
  <si>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</si>
  <si>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</si>
  <si>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</si>
  <si>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</si>
  <si>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</si>
  <si>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</si>
  <si>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</si>
  <si>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</si>
  <si>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</si>
  <si>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</si>
  <si>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</si>
  <si>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</si>
  <si>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</si>
  <si>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</si>
  <si>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</si>
  <si>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</si>
  <si>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</si>
  <si>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</si>
  <si>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</si>
  <si>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</si>
  <si>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</si>
  <si>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</si>
  <si>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</si>
  <si>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</si>
  <si>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</si>
  <si>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</si>
  <si>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</si>
  <si>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</si>
  <si>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</si>
  <si>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</si>
  <si>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</si>
  <si>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</si>
  <si>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</si>
  <si>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</si>
  <si>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</si>
  <si>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</si>
  <si>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</si>
  <si>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</si>
  <si>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</si>
  <si>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</si>
  <si>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</si>
  <si>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</si>
  <si>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</si>
  <si>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</si>
  <si>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</si>
  <si>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</si>
  <si>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</si>
  <si>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</si>
  <si>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</si>
  <si>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</si>
  <si>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</si>
  <si>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</si>
  <si>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</si>
  <si>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</si>
  <si>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</si>
  <si>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</si>
  <si>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</si>
  <si>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</si>
  <si>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</si>
  <si>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</si>
  <si>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</si>
  <si>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</si>
  <si>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</si>
  <si>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</si>
  <si>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</si>
  <si>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</si>
  <si>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</si>
  <si>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</si>
  <si>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</si>
  <si>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</si>
  <si>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</si>
  <si>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</si>
  <si>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</si>
  <si>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</si>
  <si>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</si>
  <si>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</si>
  <si>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</si>
  <si>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</si>
  <si>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</si>
  <si>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</si>
  <si>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</si>
  <si>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</si>
  <si>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</si>
  <si>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</si>
  <si>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</si>
  <si>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</si>
  <si>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</si>
  <si>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</si>
  <si>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</si>
  <si>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</si>
  <si>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</si>
  <si>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</si>
  <si>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</si>
  <si>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</si>
  <si>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</si>
  <si>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</si>
  <si>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</si>
  <si>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</si>
  <si>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</si>
  <si>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</si>
  <si>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</si>
  <si>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</si>
  <si>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</si>
  <si>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</si>
  <si>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</si>
  <si>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</si>
  <si>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</si>
  <si>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</si>
  <si>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</si>
  <si>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</si>
  <si>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</si>
  <si>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</si>
  <si>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</si>
  <si>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</si>
  <si>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</si>
  <si>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</si>
  <si>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</si>
  <si>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</si>
  <si>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</si>
  <si>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</si>
  <si>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</si>
  <si>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</si>
  <si>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</si>
  <si>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</si>
  <si>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</si>
  <si>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</si>
  <si>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</si>
  <si>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</si>
  <si>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</si>
  <si>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</si>
  <si>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</si>
  <si>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</si>
  <si>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</si>
  <si>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</si>
  <si>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</si>
  <si>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</si>
  <si>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</si>
  <si>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</si>
  <si>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</si>
  <si>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</si>
  <si>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</si>
  <si>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</si>
  <si>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</si>
  <si>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</si>
  <si>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</si>
  <si>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</si>
  <si>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</si>
  <si>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</si>
  <si>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</si>
  <si>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</si>
  <si>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</si>
  <si>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</si>
  <si>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</si>
  <si>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</si>
  <si>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</si>
  <si>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</si>
  <si>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</si>
  <si>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</si>
  <si>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</si>
  <si>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</si>
  <si>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</si>
  <si>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</si>
  <si>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</si>
  <si>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</si>
  <si>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</si>
  <si>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</si>
  <si>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</si>
  <si>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</si>
  <si>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</si>
  <si>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</si>
  <si>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</si>
  <si>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</si>
  <si>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</si>
  <si>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</si>
  <si>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</si>
  <si>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</si>
  <si>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</si>
  <si>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</si>
  <si>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</si>
  <si>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</si>
  <si>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</si>
  <si>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</si>
  <si>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</si>
  <si>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</si>
  <si>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</si>
  <si>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</si>
  <si>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</si>
  <si>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</si>
  <si>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</si>
  <si>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</si>
  <si>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</si>
  <si>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</si>
  <si>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</si>
  <si>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</si>
  <si>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</si>
  <si>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</si>
  <si>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</si>
  <si>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</si>
  <si>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</si>
  <si>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</si>
  <si>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</si>
  <si>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</si>
  <si>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</si>
  <si>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</si>
  <si>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</si>
  <si>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</si>
  <si>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</si>
  <si>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</si>
  <si>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</si>
  <si>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</si>
  <si>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</si>
  <si>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</si>
  <si>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</si>
  <si>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</si>
  <si>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</si>
  <si>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</si>
  <si>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</si>
  <si>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</si>
  <si>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</si>
  <si>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</si>
  <si>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</si>
  <si>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</si>
  <si>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</si>
  <si>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</si>
  <si>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</si>
  <si>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</si>
  <si>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</si>
  <si>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</si>
  <si>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</si>
  <si>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</si>
  <si>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</si>
  <si>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</si>
  <si>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</si>
  <si>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</si>
  <si>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</si>
  <si>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</si>
  <si>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</si>
  <si>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</si>
  <si>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</si>
  <si>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</si>
  <si>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</si>
  <si>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</si>
  <si>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</si>
  <si>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</si>
  <si>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</si>
  <si>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</si>
  <si>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</si>
  <si>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</si>
  <si>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</si>
  <si>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</si>
  <si>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</si>
  <si>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</si>
  <si>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</si>
  <si>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</si>
  <si>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</si>
  <si>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</si>
  <si>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</si>
  <si>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</si>
  <si>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</si>
  <si>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</si>
  <si>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</si>
  <si>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</si>
  <si>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</si>
  <si>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</si>
  <si>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</si>
  <si>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</si>
  <si>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</si>
  <si>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</si>
  <si>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</si>
  <si>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</si>
  <si>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</si>
  <si>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</si>
  <si>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</si>
  <si>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</si>
  <si>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</si>
  <si>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</si>
  <si>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</si>
  <si>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</si>
  <si>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</si>
  <si>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</si>
  <si>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</si>
  <si>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</si>
  <si>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</si>
  <si>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</si>
  <si>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</si>
  <si>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</si>
  <si>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</si>
  <si>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</si>
  <si>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</si>
  <si>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</si>
  <si>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</si>
  <si>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</si>
  <si>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</si>
  <si>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</si>
  <si>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</si>
  <si>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</si>
  <si>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</si>
  <si>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</si>
  <si>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</si>
  <si>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</si>
  <si>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</si>
  <si>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</si>
  <si>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</si>
  <si>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</si>
  <si>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</si>
  <si>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</si>
  <si>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</si>
  <si>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</si>
  <si>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</si>
  <si>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</si>
  <si>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</si>
  <si>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</si>
  <si>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</si>
  <si>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</si>
  <si>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</si>
  <si>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</si>
  <si>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</si>
  <si>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</si>
  <si>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</si>
  <si>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</si>
  <si>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</si>
  <si>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</si>
  <si>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</si>
  <si>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</si>
  <si>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</si>
  <si>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</si>
  <si>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</si>
  <si>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</si>
  <si>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</si>
  <si>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</si>
  <si>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</si>
  <si>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</si>
  <si>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</si>
  <si>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</si>
  <si>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</si>
  <si>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</si>
  <si>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</si>
  <si>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</si>
  <si>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</si>
  <si>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</si>
  <si>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</si>
  <si>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</si>
  <si>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</si>
  <si>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</si>
  <si>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</si>
  <si>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</si>
  <si>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</si>
  <si>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</si>
  <si>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</si>
  <si>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</si>
  <si>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</si>
  <si>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</si>
  <si>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</si>
  <si>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</si>
  <si>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</si>
  <si>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</si>
  <si>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</si>
  <si>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</si>
  <si>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</si>
  <si>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</si>
  <si>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</si>
  <si>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</si>
  <si>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</si>
  <si>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</si>
  <si>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</si>
  <si>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</si>
  <si>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</si>
  <si>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</si>
  <si>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</si>
  <si>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</si>
  <si>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</si>
  <si>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</si>
  <si>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</si>
  <si>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</si>
  <si>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</si>
  <si>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</si>
  <si>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</si>
  <si>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</si>
  <si>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</si>
  <si>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</si>
  <si>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</si>
  <si>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</si>
  <si>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</si>
  <si>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</si>
  <si>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</si>
  <si>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</si>
  <si>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</si>
  <si>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</si>
  <si>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</si>
  <si>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</si>
  <si>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</si>
  <si>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</si>
  <si>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</si>
  <si>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</si>
  <si>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</si>
  <si>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</si>
  <si>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</si>
  <si>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</si>
  <si>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</si>
  <si>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</si>
  <si>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</si>
  <si>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</si>
  <si>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</si>
  <si>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</si>
  <si>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</si>
  <si>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</si>
  <si>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</si>
  <si>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</si>
  <si>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</si>
  <si>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</si>
  <si>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</si>
  <si>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</si>
  <si>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</si>
  <si>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</si>
  <si>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</si>
  <si>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</si>
  <si>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</si>
  <si>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</si>
  <si>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</si>
  <si>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</si>
  <si>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</si>
  <si>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</si>
  <si>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</si>
  <si>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</si>
  <si>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</si>
  <si>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</si>
  <si>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</si>
  <si>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</si>
  <si>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</si>
  <si>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</si>
  <si>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</si>
  <si>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</si>
  <si>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</si>
  <si>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</si>
  <si>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</si>
  <si>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</si>
  <si>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</si>
  <si>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</si>
  <si>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</si>
  <si>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</si>
  <si>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</si>
  <si>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</si>
  <si>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</si>
  <si>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</si>
  <si>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</si>
  <si>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</si>
  <si>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</si>
  <si>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</si>
  <si>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</si>
  <si>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</si>
  <si>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</si>
  <si>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</si>
  <si>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</si>
  <si>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</si>
  <si>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</si>
  <si>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</si>
  <si>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</si>
  <si>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</si>
  <si>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</si>
  <si>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</si>
  <si>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</si>
  <si>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</si>
  <si>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</si>
  <si>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</si>
  <si>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</si>
  <si>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</si>
  <si>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</si>
  <si>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</si>
  <si>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</si>
  <si>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</si>
  <si>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</si>
  <si>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</si>
  <si>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</si>
  <si>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</si>
  <si>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</si>
  <si>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</si>
  <si>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</si>
  <si>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</si>
  <si>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</si>
  <si>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</si>
  <si>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</si>
  <si>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</si>
  <si>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</si>
  <si>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</si>
  <si>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</si>
  <si>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</si>
  <si>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</si>
  <si>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</si>
  <si>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</si>
  <si>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</si>
  <si>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</si>
  <si>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</si>
  <si>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</si>
  <si>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</si>
  <si>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</si>
  <si>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</si>
  <si>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</si>
  <si>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</si>
  <si>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</si>
  <si>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</si>
  <si>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</si>
  <si>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</si>
  <si>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</si>
  <si>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</si>
  <si>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</si>
  <si>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</si>
  <si>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</si>
  <si>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</si>
  <si>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</si>
  <si>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</si>
  <si>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</si>
  <si>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</si>
  <si>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</si>
  <si>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</si>
  <si>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</si>
  <si>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</si>
  <si>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</si>
  <si>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</si>
  <si>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</si>
  <si>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</si>
  <si>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</si>
  <si>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</si>
  <si>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</si>
  <si>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</si>
  <si>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</si>
  <si>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</si>
  <si>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</si>
  <si>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</si>
  <si>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</si>
  <si>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</si>
  <si>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</si>
  <si>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</si>
  <si>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</si>
  <si>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</si>
  <si>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</si>
  <si>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</si>
  <si>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</si>
  <si>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</si>
  <si>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</si>
  <si>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</si>
  <si>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</si>
  <si>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</si>
  <si>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</si>
  <si>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</si>
  <si>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</si>
  <si>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</si>
  <si>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</si>
  <si>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</si>
  <si>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</si>
  <si>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</si>
  <si>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</si>
  <si>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</si>
  <si>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</si>
  <si>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</si>
  <si>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</si>
  <si>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</si>
  <si>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</si>
  <si>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</si>
  <si>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</si>
  <si>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</si>
  <si>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</si>
  <si>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</si>
  <si>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</si>
  <si>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</si>
  <si>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</si>
  <si>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</si>
  <si>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</si>
  <si>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</si>
  <si>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</si>
  <si>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</si>
  <si>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</si>
  <si>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</si>
  <si>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</si>
  <si>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</si>
  <si>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</si>
  <si>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</si>
  <si>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</si>
  <si>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</si>
  <si>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</si>
  <si>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</si>
  <si>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</si>
  <si>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</si>
  <si>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</si>
  <si>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</si>
  <si>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</si>
  <si>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</si>
  <si>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</si>
  <si>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</si>
  <si>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</si>
  <si>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</si>
  <si>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</si>
  <si>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</si>
  <si>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</si>
  <si>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</si>
  <si>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</si>
  <si>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</si>
  <si>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</si>
  <si>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</si>
  <si>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</si>
  <si>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</si>
  <si>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</si>
  <si>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</si>
  <si>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</si>
  <si>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</si>
  <si>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</si>
  <si>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</si>
  <si>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</si>
  <si>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</si>
  <si>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</si>
  <si>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</si>
  <si>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</si>
  <si>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</si>
  <si>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</si>
  <si>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</si>
  <si>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</si>
  <si>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</si>
  <si>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</si>
  <si>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</si>
  <si>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</si>
  <si>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</si>
  <si>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</si>
  <si>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</si>
  <si>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</si>
  <si>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</si>
  <si>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</si>
  <si>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</si>
  <si>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</si>
  <si>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</si>
  <si>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</si>
  <si>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</si>
  <si>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</si>
  <si>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</si>
  <si>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</si>
  <si>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</si>
  <si>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</si>
  <si>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</si>
  <si>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</si>
  <si>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</si>
  <si>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</si>
  <si>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</si>
  <si>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</si>
  <si>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</si>
  <si>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</si>
  <si>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</si>
  <si>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</si>
  <si>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</si>
  <si>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</si>
  <si>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</si>
  <si>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</si>
  <si>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</si>
  <si>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</si>
  <si>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</si>
  <si>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</si>
  <si>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</si>
  <si>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</si>
  <si>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</si>
  <si>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</si>
  <si>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</si>
  <si>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</si>
  <si>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</si>
  <si>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</si>
  <si>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</si>
  <si>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</si>
  <si>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</si>
  <si>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</si>
  <si>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</si>
  <si>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</si>
  <si>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</si>
  <si>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</si>
  <si>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</si>
  <si>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</si>
  <si>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</si>
  <si>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</si>
  <si>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</si>
  <si>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</si>
  <si>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</si>
  <si>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</si>
  <si>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</si>
  <si>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</si>
  <si>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</si>
  <si>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</si>
  <si>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</si>
  <si>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</si>
  <si>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</si>
  <si>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</si>
  <si>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</si>
  <si>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</si>
  <si>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</si>
  <si>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</si>
  <si>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</si>
  <si>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</si>
  <si>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</si>
  <si>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</si>
  <si>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</si>
  <si>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</si>
  <si>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</si>
  <si>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</si>
  <si>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</si>
  <si>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</si>
  <si>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</si>
  <si>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</si>
  <si>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</si>
  <si>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</si>
  <si>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</si>
  <si>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</si>
  <si>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</si>
  <si>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</si>
  <si>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</si>
  <si>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</si>
  <si>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</si>
  <si>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</si>
  <si>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</si>
  <si>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</si>
  <si>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</si>
  <si>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</si>
  <si>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</si>
  <si>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</si>
  <si>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</si>
  <si>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</si>
  <si>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</si>
  <si>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</si>
  <si>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</si>
  <si>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</si>
  <si>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</si>
  <si>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</si>
  <si>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</si>
  <si>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</si>
  <si>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</si>
  <si>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</si>
  <si>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</si>
  <si>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</si>
  <si>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</si>
  <si>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</si>
  <si>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</si>
  <si>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</si>
  <si>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</si>
  <si>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</si>
  <si>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</si>
  <si>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</si>
  <si>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</si>
  <si>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</si>
  <si>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</si>
  <si>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</si>
  <si>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</si>
  <si>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</si>
  <si>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</si>
  <si>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</si>
  <si>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</si>
  <si>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</si>
  <si>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</si>
  <si>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</si>
  <si>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</si>
  <si>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</si>
  <si>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</si>
  <si>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</si>
  <si>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</si>
  <si>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</si>
  <si>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</si>
  <si>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</si>
  <si>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</si>
  <si>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</si>
  <si>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</si>
  <si>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</si>
  <si>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</si>
  <si>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</si>
  <si>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</si>
  <si>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</si>
  <si>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</si>
  <si>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</si>
  <si>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</si>
  <si>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</si>
  <si>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</si>
  <si>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</si>
  <si>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</si>
  <si>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</si>
  <si>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</si>
  <si>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</si>
  <si>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</si>
  <si>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</si>
  <si>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</si>
  <si>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</si>
  <si>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</si>
  <si>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</si>
  <si>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</si>
  <si>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</si>
  <si>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</si>
  <si>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</si>
  <si>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</si>
  <si>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</si>
  <si>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</si>
  <si>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</si>
  <si>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</si>
  <si>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</si>
  <si>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</si>
  <si>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</si>
  <si>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</si>
  <si>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</si>
  <si>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</si>
  <si>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</si>
  <si>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</si>
  <si>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</si>
  <si>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</si>
  <si>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</si>
  <si>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</si>
  <si>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</si>
  <si>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</si>
  <si>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</si>
  <si>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</si>
  <si>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</si>
  <si>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</si>
  <si>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</si>
  <si>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</si>
  <si>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</si>
  <si>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</si>
  <si>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</si>
  <si>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</si>
  <si>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</si>
  <si>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</si>
  <si>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</si>
  <si>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</si>
  <si>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</si>
  <si>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</si>
  <si>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</si>
  <si>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</si>
  <si>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</si>
  <si>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</si>
  <si>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</si>
  <si>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</si>
  <si>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</si>
  <si>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</si>
  <si>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</si>
  <si>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</si>
  <si>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</si>
  <si>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</si>
  <si>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</si>
  <si>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</si>
  <si>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</si>
  <si>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</si>
  <si>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</si>
  <si>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</si>
  <si>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</si>
  <si>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</si>
  <si>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</si>
  <si>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</si>
  <si>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</si>
  <si>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</si>
  <si>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</si>
  <si>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</si>
  <si>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</si>
  <si>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</si>
  <si>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</si>
  <si>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</si>
  <si>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</si>
  <si>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</si>
  <si>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</si>
  <si>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</si>
  <si>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</si>
  <si>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</si>
  <si>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</si>
  <si>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</si>
  <si>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</si>
  <si>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</si>
  <si>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</si>
  <si>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</si>
  <si>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</si>
  <si>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</si>
  <si>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</si>
  <si>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</si>
  <si>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</si>
  <si>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</si>
  <si>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</si>
  <si>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</si>
  <si>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</si>
  <si>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</si>
  <si>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</si>
  <si>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</si>
  <si>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</si>
  <si>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</si>
  <si>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</si>
  <si>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</si>
  <si>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</si>
  <si>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</si>
  <si>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</si>
  <si>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</si>
  <si>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</si>
  <si>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</si>
  <si>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</si>
  <si>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</si>
  <si>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</si>
  <si>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</si>
  <si>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</si>
  <si>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</si>
  <si>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</si>
  <si>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</si>
  <si>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</si>
  <si>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</si>
  <si>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</si>
  <si>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</si>
  <si>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</si>
  <si>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</si>
  <si>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</si>
  <si>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</si>
  <si>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</si>
  <si>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</si>
  <si>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</si>
  <si>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</si>
  <si>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</si>
  <si>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</si>
  <si>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</si>
  <si>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</si>
  <si>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</si>
  <si>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</si>
  <si>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</si>
  <si>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</si>
  <si>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</si>
  <si>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</si>
  <si>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</si>
  <si>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</si>
  <si>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</si>
  <si>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</si>
  <si>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</si>
  <si>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</si>
  <si>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</si>
  <si>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</si>
  <si>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</si>
  <si>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</si>
  <si>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</si>
  <si>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</si>
  <si>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</si>
  <si>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</si>
  <si>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</si>
  <si>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</si>
  <si>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</si>
  <si>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</si>
  <si>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</si>
  <si>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</si>
  <si>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</si>
  <si>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</si>
  <si>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</si>
  <si>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</si>
  <si>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</si>
  <si>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</si>
  <si>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</si>
  <si>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</si>
  <si>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</si>
  <si>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</si>
  <si>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</si>
  <si>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</si>
  <si>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</si>
  <si>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</si>
  <si>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</si>
  <si>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</si>
  <si>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</si>
  <si>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</si>
  <si>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</si>
  <si>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</si>
  <si>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</si>
  <si>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</si>
  <si>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</si>
  <si>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</si>
  <si>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</si>
  <si>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</si>
  <si>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</si>
  <si>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</si>
  <si>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</si>
  <si>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</si>
  <si>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</si>
  <si>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</si>
  <si>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</si>
  <si>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</si>
  <si>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</si>
  <si>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</si>
  <si>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</si>
  <si>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</si>
  <si>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</si>
  <si>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</si>
  <si>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</si>
  <si>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</si>
  <si>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</si>
  <si>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</si>
  <si>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</si>
  <si>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</si>
  <si>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</si>
  <si>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</si>
  <si>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</si>
  <si>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</si>
  <si>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</si>
  <si>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</si>
  <si>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</si>
  <si>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</si>
  <si>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</si>
  <si>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</si>
  <si>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</si>
  <si>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</si>
  <si>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</si>
  <si>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</si>
  <si>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</si>
  <si>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</si>
  <si>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</si>
  <si>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</si>
  <si>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</si>
  <si>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</si>
  <si>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</si>
  <si>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</si>
  <si>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</si>
  <si>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</si>
  <si>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</si>
  <si>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</si>
  <si>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</si>
  <si>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</si>
  <si>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</si>
  <si>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</si>
  <si>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</si>
  <si>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</si>
  <si>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</si>
  <si>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</si>
  <si>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</si>
  <si>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</si>
  <si>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</si>
  <si>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</si>
  <si>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</si>
  <si>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</si>
  <si>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</si>
  <si>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</si>
  <si>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</si>
  <si>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</si>
  <si>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</si>
  <si>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</si>
  <si>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</si>
  <si>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</si>
  <si>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</si>
  <si>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</si>
  <si>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</si>
  <si>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</si>
  <si>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</si>
  <si>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</si>
  <si>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</si>
  <si>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</si>
  <si>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</si>
  <si>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</si>
  <si>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</si>
  <si>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</si>
  <si>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</si>
  <si>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</si>
  <si>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</si>
  <si>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</si>
  <si>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</si>
  <si>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</si>
  <si>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</si>
  <si>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</si>
  <si>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</si>
  <si>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</si>
  <si>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</si>
  <si>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</si>
  <si>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</si>
  <si>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</si>
  <si>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</si>
  <si>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</si>
  <si>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</si>
  <si>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</si>
  <si>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</si>
  <si>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</si>
  <si>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</si>
  <si>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</si>
  <si>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</si>
  <si>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</si>
  <si>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</si>
  <si>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</si>
  <si>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</si>
  <si>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</si>
  <si>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</si>
  <si>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</si>
  <si>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</si>
  <si>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</si>
  <si>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</si>
  <si>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</si>
  <si>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</si>
  <si>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</si>
  <si>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</si>
  <si>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</si>
  <si>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</si>
  <si>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</si>
  <si>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</si>
  <si>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</si>
  <si>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</si>
  <si>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</si>
  <si>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</si>
  <si>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</si>
  <si>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</si>
  <si>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</si>
  <si>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</si>
  <si>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</si>
  <si>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</si>
  <si>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</si>
  <si>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</si>
  <si>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</si>
  <si>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</si>
  <si>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</si>
  <si>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</si>
  <si>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</si>
  <si>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</si>
  <si>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</si>
  <si>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</si>
  <si>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</si>
  <si>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</si>
  <si>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</si>
  <si>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</si>
  <si>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</si>
  <si>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</si>
  <si>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</si>
  <si>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</si>
  <si>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</si>
  <si>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</si>
  <si>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</si>
  <si>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</si>
  <si>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</si>
  <si>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</si>
  <si>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</si>
  <si>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</si>
  <si>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</si>
  <si>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</si>
  <si>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</si>
  <si>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</si>
  <si>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</si>
  <si>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</si>
  <si>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</si>
  <si>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</si>
  <si>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</si>
  <si>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</si>
  <si>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</si>
  <si>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</si>
  <si>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</si>
  <si>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</si>
  <si>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</si>
  <si>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</si>
  <si>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</si>
  <si>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</si>
  <si>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</si>
  <si>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</si>
  <si>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</si>
  <si>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</si>
  <si>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</si>
  <si>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</si>
  <si>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</si>
  <si>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</si>
  <si>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</si>
  <si>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</si>
  <si>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</si>
  <si>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</si>
  <si>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</si>
  <si>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</si>
  <si>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</si>
  <si>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</si>
  <si>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</si>
  <si>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</si>
  <si>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</si>
  <si>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</si>
  <si>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</si>
  <si>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</si>
  <si>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</si>
  <si>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</si>
  <si>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</si>
  <si>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</si>
  <si>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</si>
  <si>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</si>
  <si>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</si>
  <si>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</si>
  <si>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</si>
  <si>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</si>
  <si>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</si>
  <si>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</si>
  <si>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</si>
  <si>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</si>
  <si>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</si>
  <si>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</si>
  <si>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</si>
  <si>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</si>
  <si>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</si>
  <si>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</si>
  <si>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</si>
  <si>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</si>
  <si>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</si>
  <si>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</si>
  <si>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</si>
  <si>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</si>
  <si>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</si>
  <si>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</si>
  <si>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</si>
  <si>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</si>
  <si>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</si>
  <si>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</si>
  <si>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</si>
  <si>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</si>
  <si>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</si>
  <si>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</si>
  <si>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</si>
  <si>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</si>
  <si>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</si>
  <si>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</si>
  <si>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</si>
  <si>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</si>
  <si>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</si>
  <si>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</si>
  <si>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</si>
  <si>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</si>
  <si>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</si>
  <si>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</si>
  <si>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</si>
  <si>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</si>
  <si>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</si>
  <si>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</si>
  <si>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</si>
  <si>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</si>
  <si>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</si>
  <si>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</si>
  <si>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</si>
  <si>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</si>
  <si>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</si>
  <si>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</si>
  <si>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</si>
  <si>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</si>
  <si>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</si>
  <si>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</si>
  <si>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</si>
  <si>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</si>
  <si>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</si>
  <si>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</si>
  <si>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</si>
  <si>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</si>
  <si>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</si>
  <si>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</si>
  <si>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</si>
  <si>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</si>
  <si>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</si>
  <si>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</si>
  <si>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</si>
  <si>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</si>
  <si>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</si>
  <si>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</si>
  <si>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</si>
  <si>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</si>
  <si>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</si>
  <si>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</si>
  <si>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</si>
  <si>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</si>
  <si>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</si>
  <si>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</si>
  <si>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</si>
  <si>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</si>
  <si>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</si>
  <si>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</si>
  <si>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</si>
  <si>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</si>
  <si>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</si>
  <si>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</si>
  <si>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</si>
  <si>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</si>
  <si>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</si>
  <si>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</si>
  <si>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</si>
  <si>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</si>
  <si>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</si>
  <si>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</si>
  <si>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</si>
  <si>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</si>
  <si>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</si>
  <si>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</si>
  <si>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</si>
  <si>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</si>
  <si>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</si>
  <si>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</si>
  <si>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</si>
  <si>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</si>
  <si>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</si>
  <si>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</si>
  <si>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</si>
  <si>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</si>
  <si>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</si>
  <si>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</si>
  <si>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</si>
  <si>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</si>
  <si>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</si>
  <si>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</si>
  <si>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</si>
  <si>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</si>
  <si>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</si>
  <si>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</si>
  <si>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</si>
  <si>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</si>
  <si>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</si>
  <si>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</si>
  <si>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</si>
  <si>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</si>
  <si>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</si>
  <si>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</si>
  <si>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</si>
  <si>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</si>
  <si>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</si>
  <si>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</si>
  <si>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</si>
  <si>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</si>
  <si>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</si>
  <si>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</si>
  <si>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</si>
  <si>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</si>
  <si>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</si>
  <si>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</si>
  <si>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</si>
  <si>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</si>
  <si>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</si>
  <si>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</si>
  <si>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</si>
  <si>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</si>
  <si>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</si>
  <si>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</si>
  <si>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</si>
  <si>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</si>
  <si>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</si>
  <si>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</si>
  <si>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</si>
  <si>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</si>
  <si>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</si>
  <si>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</si>
  <si>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</si>
  <si>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</si>
  <si>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</si>
  <si>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</si>
  <si>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</si>
  <si>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</si>
  <si>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</si>
  <si>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</si>
  <si>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</si>
  <si>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</si>
  <si>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</si>
  <si>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</si>
  <si>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</si>
  <si>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</si>
  <si>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</si>
  <si>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</si>
  <si>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</si>
  <si>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</si>
  <si>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</si>
  <si>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</si>
  <si>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</si>
  <si>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</si>
  <si>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</si>
  <si>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</si>
  <si>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</si>
  <si>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</si>
  <si>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</si>
  <si>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</si>
  <si>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</si>
  <si>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</si>
  <si>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</si>
  <si>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</si>
  <si>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</si>
  <si>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</si>
  <si>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</si>
  <si>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</si>
  <si>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</si>
  <si>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</si>
  <si>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</si>
  <si>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</si>
  <si>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</si>
  <si>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</si>
  <si>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</si>
  <si>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</si>
  <si>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</si>
  <si>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</si>
  <si>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</si>
  <si>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</si>
  <si>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</si>
  <si>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</si>
  <si>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</si>
  <si>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</si>
  <si>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</si>
  <si>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</si>
  <si>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</si>
  <si>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</si>
  <si>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</si>
  <si>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</si>
  <si>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</si>
  <si>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</si>
  <si>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</si>
  <si>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</si>
  <si>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</si>
  <si>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</si>
  <si>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</si>
  <si>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</si>
  <si>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</si>
  <si>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</si>
  <si>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</si>
  <si>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</si>
  <si>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</si>
  <si>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</si>
  <si>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</si>
  <si>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</si>
  <si>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</si>
  <si>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</si>
  <si>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</si>
  <si>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</si>
  <si>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</si>
  <si>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</si>
  <si>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</si>
  <si>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</si>
  <si>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</si>
  <si>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</si>
  <si>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</si>
  <si>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</si>
  <si>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</si>
  <si>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</si>
  <si>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</si>
  <si>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</si>
  <si>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</si>
  <si>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</si>
  <si>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</si>
  <si>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</si>
  <si>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</si>
  <si>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</si>
  <si>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</si>
  <si>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</si>
  <si>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</si>
  <si>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</si>
  <si>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</si>
  <si>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</si>
  <si>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</si>
  <si>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</si>
  <si>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</si>
  <si>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</si>
  <si>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</si>
  <si>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</si>
  <si>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</si>
  <si>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</si>
  <si>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</si>
  <si>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</si>
  <si>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</si>
  <si>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</si>
  <si>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</si>
  <si>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</si>
  <si>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</si>
  <si>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</si>
  <si>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</si>
  <si>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</si>
  <si>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</si>
  <si>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</si>
  <si>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</si>
  <si>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</si>
  <si>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</si>
  <si>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</si>
  <si>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</si>
  <si>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</si>
  <si>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</si>
  <si>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</si>
  <si>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</si>
  <si>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</si>
  <si>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</si>
  <si>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</si>
  <si>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</si>
  <si>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</si>
  <si>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</si>
  <si>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</si>
  <si>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</si>
  <si>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</si>
  <si>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</si>
  <si>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</si>
  <si>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</si>
  <si>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</si>
  <si>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</si>
  <si>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</si>
  <si>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</si>
  <si>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</si>
  <si>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</si>
  <si>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</si>
  <si>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</si>
  <si>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</si>
  <si>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</si>
  <si>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</si>
  <si>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</si>
  <si>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</si>
  <si>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</si>
  <si>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</si>
  <si>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</si>
  <si>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</si>
  <si>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</si>
  <si>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</si>
  <si>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</si>
  <si>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</si>
  <si>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</si>
  <si>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</si>
  <si>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</si>
  <si>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</si>
  <si>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</si>
  <si>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</si>
  <si>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</si>
  <si>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</si>
  <si>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</si>
  <si>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</si>
  <si>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</si>
  <si>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</si>
  <si>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</si>
  <si>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</si>
  <si>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</si>
  <si>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</si>
  <si>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</si>
  <si>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</si>
  <si>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</si>
  <si>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</si>
  <si>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</si>
  <si>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</si>
  <si>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</si>
  <si>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</si>
  <si>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</si>
  <si>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</si>
  <si>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</si>
  <si>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</si>
  <si>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</si>
  <si>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</si>
  <si>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</si>
  <si>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</si>
  <si>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</si>
  <si>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</si>
  <si>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</si>
  <si>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</si>
  <si>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</si>
  <si>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</si>
  <si>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</si>
  <si>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</si>
  <si>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</si>
  <si>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</si>
  <si>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</si>
  <si>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</si>
  <si>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</si>
  <si>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</si>
  <si>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</si>
  <si>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</si>
  <si>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</si>
  <si>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</si>
  <si>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</si>
  <si>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</si>
  <si>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</si>
  <si>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</si>
  <si>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</si>
  <si>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</si>
  <si>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</si>
  <si>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</si>
  <si>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</si>
  <si>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</si>
  <si>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</si>
  <si>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</si>
  <si>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</si>
  <si>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</si>
  <si>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</si>
  <si>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</si>
  <si>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</si>
  <si>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</si>
  <si>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</si>
  <si>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</si>
  <si>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</si>
  <si>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</si>
  <si>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</si>
  <si>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</si>
  <si>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</si>
  <si>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</si>
  <si>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</si>
  <si>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</si>
  <si>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</si>
  <si>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</si>
  <si>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</si>
  <si>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</si>
  <si>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</si>
  <si>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</si>
  <si>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</si>
  <si>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</si>
  <si>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</si>
  <si>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</si>
  <si>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</si>
  <si>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</si>
  <si>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</si>
  <si>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</si>
  <si>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</si>
  <si>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</si>
  <si>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</si>
  <si>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</si>
  <si>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</si>
  <si>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</si>
  <si>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</si>
  <si>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</si>
  <si>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</si>
  <si>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</si>
  <si>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</si>
  <si>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</si>
  <si>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</si>
  <si>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</si>
  <si>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</si>
  <si>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</si>
  <si>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</si>
  <si>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</si>
  <si>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</si>
  <si>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</si>
  <si>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</si>
  <si>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</si>
  <si>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</si>
  <si>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</si>
  <si>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</si>
  <si>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</si>
  <si>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</si>
  <si>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</si>
  <si>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</si>
  <si>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</si>
  <si>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</si>
  <si>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</si>
  <si>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</si>
  <si>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</si>
  <si>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</si>
  <si>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</si>
  <si>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</si>
  <si>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</si>
  <si>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</si>
  <si>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</si>
  <si>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</si>
  <si>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</si>
  <si>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</si>
  <si>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</si>
  <si>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</si>
  <si>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</si>
  <si>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</si>
  <si>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</si>
  <si>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</si>
  <si>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</si>
  <si>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</si>
  <si>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</si>
  <si>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</si>
  <si>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</si>
  <si>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</si>
  <si>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</si>
  <si>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</si>
  <si>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</si>
  <si>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</si>
  <si>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</si>
  <si>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</si>
  <si>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</si>
  <si>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</si>
  <si>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</si>
  <si>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</si>
  <si>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</si>
  <si>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</si>
  <si>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</si>
  <si>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</si>
  <si>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</si>
  <si>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</si>
  <si>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</si>
  <si>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</si>
  <si>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</si>
  <si>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</si>
  <si>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</si>
  <si>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</si>
  <si>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</si>
  <si>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</si>
  <si>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</si>
  <si>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</si>
  <si>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</si>
  <si>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</si>
  <si>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</si>
  <si>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</si>
  <si>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</si>
  <si>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</si>
  <si>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</si>
  <si>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</si>
  <si>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</si>
  <si>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</si>
  <si>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</si>
  <si>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</si>
  <si>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</si>
  <si>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</si>
  <si>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</si>
  <si>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</si>
  <si>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</si>
  <si>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</si>
  <si>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</si>
  <si>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</si>
  <si>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</si>
  <si>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</si>
  <si>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</si>
  <si>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</si>
  <si>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</si>
  <si>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</si>
  <si>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</si>
  <si>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</si>
  <si>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</si>
  <si>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</si>
  <si>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</si>
  <si>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</si>
  <si>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</si>
  <si>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</si>
  <si>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</si>
  <si>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</si>
  <si>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</si>
  <si>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</si>
  <si>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</si>
  <si>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</si>
  <si>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</si>
  <si>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</si>
  <si>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</si>
  <si>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</si>
  <si>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</si>
  <si>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</si>
  <si>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</si>
  <si>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</si>
  <si>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</si>
  <si>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</si>
  <si>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</si>
  <si>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</si>
  <si>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</si>
  <si>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</si>
  <si>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</si>
  <si>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</si>
  <si>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</si>
  <si>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</si>
  <si>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</si>
  <si>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</si>
  <si>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</si>
  <si>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</si>
  <si>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</si>
  <si>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</si>
  <si>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</si>
  <si>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</si>
  <si>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</si>
  <si>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</si>
  <si>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</si>
  <si>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</si>
  <si>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</si>
  <si>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</si>
  <si>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</si>
  <si>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</si>
  <si>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</si>
  <si>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</si>
  <si>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</si>
  <si>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</si>
  <si>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</si>
  <si>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</si>
  <si>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</si>
  <si>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</si>
  <si>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</si>
  <si>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</si>
  <si>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</si>
  <si>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</si>
  <si>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</si>
  <si>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</si>
  <si>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</si>
  <si>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</si>
  <si>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</si>
  <si>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</si>
  <si>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</si>
  <si>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</si>
  <si>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</si>
  <si>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</si>
  <si>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</si>
  <si>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</si>
  <si>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</si>
  <si>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</si>
  <si>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</si>
  <si>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</si>
  <si>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</si>
  <si>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</si>
  <si>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</si>
  <si>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</si>
  <si>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</si>
  <si>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</si>
  <si>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</si>
  <si>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</si>
  <si>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</si>
  <si>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</si>
  <si>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</si>
  <si>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</si>
  <si>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</si>
  <si>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</si>
  <si>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</si>
  <si>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</si>
  <si>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</si>
  <si>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</si>
  <si>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</si>
  <si>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</si>
  <si>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</si>
  <si>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</si>
  <si>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</si>
  <si>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</si>
  <si>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</si>
  <si>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</si>
  <si>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</si>
  <si>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</si>
  <si>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</si>
  <si>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</si>
  <si>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</si>
  <si>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</si>
  <si>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</si>
  <si>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</si>
  <si>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</si>
  <si>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</si>
  <si>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</si>
  <si>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</si>
  <si>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</si>
  <si>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</si>
  <si>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</si>
  <si>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</si>
  <si>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</si>
  <si>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</si>
  <si>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</si>
  <si>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</si>
  <si>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</si>
  <si>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</si>
  <si>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</si>
  <si>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</si>
  <si>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</si>
  <si>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</si>
  <si>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</si>
  <si>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</si>
  <si>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</si>
  <si>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</si>
  <si>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</si>
  <si>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</si>
  <si>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</si>
  <si>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</si>
  <si>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</si>
  <si>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</si>
  <si>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</si>
  <si>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</si>
  <si>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</si>
  <si>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</si>
  <si>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</si>
  <si>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</si>
  <si>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</si>
  <si>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</si>
  <si>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</si>
  <si>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</si>
  <si>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</si>
  <si>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</si>
  <si>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</si>
  <si>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</si>
  <si>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</si>
  <si>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</si>
  <si>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</si>
  <si>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</si>
  <si>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</si>
  <si>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</si>
  <si>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</si>
  <si>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</si>
  <si>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</si>
  <si>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</si>
  <si>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</si>
  <si>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</si>
  <si>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</si>
  <si>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</si>
  <si>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</si>
  <si>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</si>
  <si>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</si>
  <si>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</si>
  <si>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</si>
  <si>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</si>
  <si>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</si>
  <si>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</si>
  <si>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</si>
  <si>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</si>
  <si>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</si>
  <si>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</si>
  <si>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</si>
  <si>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</si>
  <si>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</si>
  <si>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</si>
  <si>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</si>
  <si>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</si>
  <si>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</si>
  <si>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</si>
  <si>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</si>
  <si>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</si>
  <si>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</si>
  <si>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</si>
  <si>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</si>
  <si>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</si>
  <si>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</si>
  <si>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</si>
  <si>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</si>
  <si>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</si>
  <si>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</si>
  <si>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</si>
  <si>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</si>
  <si>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</si>
  <si>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</si>
  <si>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</si>
  <si>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</si>
  <si>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</si>
  <si>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</si>
  <si>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</si>
  <si>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</si>
  <si>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</si>
  <si>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</si>
  <si>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</si>
  <si>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</si>
  <si>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</si>
  <si>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</si>
  <si>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</si>
  <si>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</si>
  <si>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</si>
  <si>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</si>
  <si>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</si>
  <si>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</si>
  <si>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</si>
  <si>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</si>
  <si>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</si>
  <si>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</si>
  <si>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</si>
  <si>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</si>
  <si>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</si>
  <si>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</si>
  <si>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</si>
  <si>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</si>
  <si>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</si>
  <si>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</si>
  <si>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</si>
  <si>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</si>
  <si>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</si>
  <si>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</si>
  <si>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</si>
  <si>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</si>
  <si>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</si>
  <si>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</si>
  <si>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</si>
  <si>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</si>
  <si>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</si>
  <si>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</si>
  <si>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</si>
  <si>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</si>
  <si>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</si>
  <si>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</si>
  <si>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</si>
  <si>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</si>
  <si>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</si>
  <si>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</si>
  <si>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</si>
  <si>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</si>
  <si>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</si>
  <si>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</si>
  <si>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</si>
  <si>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</si>
  <si>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</si>
  <si>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</si>
  <si>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</si>
  <si>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</si>
  <si>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</si>
  <si>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</si>
  <si>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</si>
  <si>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</si>
  <si>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</si>
  <si>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</si>
  <si>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</si>
  <si>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</si>
  <si>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</si>
  <si>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</si>
  <si>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</si>
  <si>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</si>
  <si>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</si>
  <si>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</si>
  <si>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</si>
  <si>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</si>
  <si>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</si>
  <si>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</si>
  <si>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</si>
  <si>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</si>
  <si>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</si>
  <si>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</si>
  <si>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</si>
  <si>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</si>
  <si>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</si>
  <si>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</si>
  <si>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</si>
  <si>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</si>
  <si>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</si>
  <si>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</si>
  <si>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</si>
  <si>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</si>
  <si>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</si>
  <si>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</si>
  <si>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</si>
  <si>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</si>
  <si>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</si>
  <si>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</si>
  <si>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</si>
  <si>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</si>
  <si>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</si>
  <si>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</si>
  <si>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</si>
  <si>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</si>
  <si>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</si>
  <si>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</si>
  <si>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</si>
  <si>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</si>
  <si>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</si>
  <si>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</si>
  <si>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</si>
  <si>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</si>
  <si>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</si>
  <si>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</si>
  <si>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</si>
  <si>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</si>
  <si>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</si>
  <si>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</si>
  <si>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</si>
  <si>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</si>
  <si>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</si>
  <si>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</si>
  <si>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</si>
  <si>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</si>
  <si>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</si>
  <si>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</si>
  <si>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</si>
  <si>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</si>
  <si>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</si>
  <si>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</si>
  <si>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</si>
  <si>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</si>
  <si>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</si>
  <si>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</si>
  <si>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</si>
  <si>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</si>
  <si>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</si>
  <si>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</si>
  <si>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</si>
  <si>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</si>
  <si>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</si>
  <si>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</si>
  <si>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</si>
  <si>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</si>
  <si>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</si>
  <si>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</si>
  <si>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</si>
  <si>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</si>
  <si>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</si>
  <si>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</si>
  <si>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</si>
  <si>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</si>
  <si>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</si>
  <si>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</si>
  <si>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</si>
  <si>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</si>
  <si>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</si>
  <si>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</si>
  <si>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</si>
  <si>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</si>
  <si>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</si>
  <si>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</si>
  <si>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</si>
  <si>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</si>
  <si>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</si>
  <si>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</si>
  <si>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</si>
  <si>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</si>
  <si>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</si>
  <si>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</si>
  <si>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</si>
  <si>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</si>
  <si>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</si>
  <si>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</si>
  <si>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</si>
  <si>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</si>
  <si>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</si>
  <si>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</si>
  <si>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</si>
  <si>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</si>
  <si>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</si>
  <si>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</si>
  <si>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</si>
  <si>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</si>
  <si>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</si>
  <si>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</si>
  <si>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</si>
  <si>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</si>
  <si>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</si>
  <si>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</si>
  <si>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</si>
  <si>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</si>
  <si>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</si>
  <si>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</si>
  <si>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</si>
  <si>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</si>
  <si>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</si>
  <si>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</si>
  <si>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</si>
  <si>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</si>
  <si>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</si>
  <si>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</si>
  <si>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</si>
  <si>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</si>
  <si>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</si>
  <si>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</si>
  <si>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</si>
  <si>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</si>
  <si>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</si>
  <si>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</si>
  <si>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</si>
  <si>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</si>
  <si>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</si>
  <si>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</si>
  <si>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</si>
  <si>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</si>
  <si>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</si>
  <si>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</si>
  <si>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</si>
  <si>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</si>
  <si>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</si>
  <si>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</si>
  <si>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</si>
  <si>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</si>
  <si>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</si>
  <si>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</si>
  <si>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</si>
  <si>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</si>
  <si>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</si>
  <si>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</si>
  <si>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</si>
  <si>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</si>
  <si>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</si>
  <si>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</si>
  <si>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</si>
  <si>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</si>
  <si>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</si>
  <si>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</si>
  <si>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</si>
  <si>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</si>
  <si>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</si>
  <si>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</si>
  <si>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</si>
  <si>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</si>
  <si>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</si>
  <si>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</si>
  <si>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</si>
  <si>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</si>
  <si>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</si>
  <si>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</si>
  <si>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</si>
  <si>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</si>
  <si>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</si>
  <si>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</si>
  <si>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</si>
  <si>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</si>
  <si>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</si>
  <si>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</si>
  <si>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</si>
  <si>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</si>
  <si>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</si>
  <si>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</si>
  <si>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</si>
  <si>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</si>
  <si>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</si>
  <si>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</si>
  <si>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</si>
  <si>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</si>
  <si>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</si>
  <si>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</si>
  <si>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</si>
  <si>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</si>
  <si>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</si>
  <si>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</si>
  <si>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</si>
  <si>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</si>
  <si>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</si>
  <si>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</si>
  <si>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</si>
  <si>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</si>
  <si>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</si>
  <si>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</si>
  <si>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</si>
  <si>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</si>
  <si>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</si>
  <si>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</si>
  <si>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</si>
  <si>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</si>
  <si>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</si>
  <si>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</si>
  <si>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</si>
  <si>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</si>
  <si>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</si>
  <si>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</si>
  <si>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</si>
  <si>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</si>
  <si>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</si>
  <si>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</si>
  <si>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</si>
  <si>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</si>
  <si>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</si>
  <si>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</si>
  <si>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</si>
  <si>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</si>
  <si>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</si>
  <si>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</si>
  <si>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</si>
  <si>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</si>
  <si>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</si>
  <si>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</si>
  <si>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</si>
  <si>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</si>
  <si>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</si>
  <si>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</si>
  <si>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</si>
  <si>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</si>
  <si>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</si>
  <si>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</si>
  <si>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</si>
  <si>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</si>
  <si>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</si>
  <si>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</si>
  <si>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</si>
  <si>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</si>
  <si>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</si>
  <si>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</si>
  <si>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</si>
  <si>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</si>
  <si>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</si>
  <si>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</si>
  <si>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</si>
  <si>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</si>
  <si>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</si>
  <si>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</si>
  <si>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</si>
  <si>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</si>
  <si>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</si>
  <si>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</si>
  <si>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</si>
  <si>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</si>
  <si>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</si>
  <si>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</si>
  <si>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</si>
  <si>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</si>
  <si>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</si>
  <si>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</si>
  <si>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</si>
  <si>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</si>
  <si>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</si>
  <si>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</si>
  <si>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</si>
  <si>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</si>
  <si>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</si>
  <si>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</si>
  <si>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</si>
  <si>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</si>
  <si>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</si>
  <si>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</si>
  <si>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</si>
  <si>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</si>
  <si>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</si>
  <si>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</si>
  <si>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</si>
  <si>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</si>
  <si>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</si>
  <si>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</si>
  <si>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</si>
  <si>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</si>
  <si>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</si>
  <si>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</si>
  <si>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</si>
  <si>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</si>
  <si>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</si>
  <si>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</si>
  <si>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</si>
  <si>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</si>
  <si>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</si>
  <si>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</si>
  <si>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</si>
  <si>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</si>
  <si>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</si>
  <si>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</si>
  <si>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</si>
  <si>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</si>
  <si>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</si>
  <si>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</si>
  <si>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</si>
  <si>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</si>
  <si>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</si>
  <si>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</si>
  <si>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</si>
  <si>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</si>
  <si>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</si>
  <si>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</si>
  <si>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</si>
  <si>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</si>
  <si>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</si>
  <si>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</si>
  <si>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</si>
  <si>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</si>
  <si>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</si>
  <si>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</si>
  <si>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</si>
  <si>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</si>
  <si>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</si>
  <si>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</si>
  <si>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</si>
  <si>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</si>
  <si>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</si>
  <si>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</si>
  <si>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</si>
  <si>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</si>
  <si>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</si>
  <si>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</si>
  <si>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</si>
  <si>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</si>
  <si>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</si>
  <si>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</si>
  <si>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</si>
  <si>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</si>
  <si>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</si>
  <si>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</si>
  <si>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</si>
  <si>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</si>
  <si>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</si>
  <si>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</si>
  <si>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</si>
  <si>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</si>
  <si>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</si>
  <si>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</si>
  <si>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</si>
  <si>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</si>
  <si>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</si>
  <si>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</si>
  <si>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</si>
  <si>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</si>
  <si>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</si>
  <si>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</si>
  <si>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</si>
  <si>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</si>
  <si>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</si>
  <si>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</si>
  <si>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</si>
  <si>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</si>
  <si>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</si>
  <si>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</si>
  <si>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</si>
  <si>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</si>
  <si>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</si>
  <si>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</si>
  <si>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</si>
  <si>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</si>
  <si>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</si>
  <si>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</si>
  <si>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</si>
  <si>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</si>
  <si>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</si>
  <si>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</si>
  <si>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</si>
  <si>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</si>
  <si>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</si>
  <si>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</si>
  <si>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</si>
  <si>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</si>
  <si>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</si>
  <si>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</si>
  <si>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</si>
  <si>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</si>
  <si>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</si>
  <si>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</si>
  <si>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</si>
  <si>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</si>
  <si>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</si>
  <si>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</si>
  <si>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</si>
  <si>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</si>
  <si>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</si>
  <si>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</si>
  <si>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</si>
  <si>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</si>
  <si>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</si>
  <si>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</si>
  <si>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</si>
  <si>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</si>
  <si>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</si>
  <si>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</si>
  <si>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</si>
  <si>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</si>
  <si>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</si>
  <si>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</si>
  <si>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</si>
  <si>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</si>
  <si>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</si>
  <si>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</si>
  <si>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</si>
  <si>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</si>
  <si>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</si>
  <si>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</si>
  <si>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</si>
  <si>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</si>
  <si>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</si>
  <si>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</si>
  <si>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</si>
  <si>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</si>
  <si>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</si>
  <si>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</si>
  <si>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</si>
  <si>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</si>
  <si>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</si>
  <si>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</si>
  <si>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</si>
  <si>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</si>
  <si>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</si>
  <si>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</si>
  <si>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</si>
  <si>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</si>
  <si>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</si>
  <si>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</si>
  <si>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</si>
  <si>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</si>
  <si>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</si>
  <si>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</si>
  <si>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</si>
  <si>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</si>
  <si>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</si>
  <si>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</si>
  <si>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</si>
  <si>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</si>
  <si>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</si>
  <si>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</si>
  <si>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</si>
  <si>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</si>
  <si>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</si>
  <si>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</si>
  <si>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</si>
  <si>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</si>
  <si>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</si>
  <si>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</si>
  <si>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</si>
  <si>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</si>
  <si>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</si>
  <si>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</si>
  <si>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</si>
  <si>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</si>
  <si>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</si>
  <si>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</si>
  <si>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</si>
  <si>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</si>
  <si>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</si>
  <si>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</si>
  <si>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</si>
  <si>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</si>
  <si>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</si>
  <si>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</si>
  <si>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</si>
  <si>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</si>
  <si>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</si>
  <si>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</si>
  <si>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</si>
  <si>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</si>
  <si>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</si>
  <si>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</si>
  <si>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</si>
  <si>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</si>
  <si>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</si>
  <si>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</si>
  <si>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</si>
  <si>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</si>
  <si>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</si>
  <si>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</si>
  <si>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</si>
  <si>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</si>
  <si>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</si>
  <si>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</si>
  <si>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</si>
  <si>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</si>
  <si>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</si>
  <si>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</si>
  <si>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</si>
  <si>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</si>
  <si>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</si>
  <si>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</si>
  <si>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</si>
  <si>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</si>
  <si>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</si>
  <si>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</si>
  <si>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</si>
  <si>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</si>
  <si>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</si>
  <si>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</si>
  <si>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</si>
  <si>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</si>
  <si>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</si>
  <si>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</si>
  <si>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</si>
  <si>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</si>
  <si>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</si>
  <si>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</si>
  <si>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</si>
  <si>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</si>
  <si>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</si>
  <si>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</si>
  <si>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</si>
  <si>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</si>
  <si>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</si>
  <si>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</si>
  <si>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</si>
  <si>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</si>
  <si>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</si>
  <si>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</si>
  <si>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</si>
  <si>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</si>
  <si>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</si>
  <si>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</si>
  <si>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</si>
  <si>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</si>
  <si>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</si>
  <si>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</si>
  <si>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</si>
  <si>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</si>
  <si>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</si>
  <si>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</si>
  <si>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</si>
  <si>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</si>
  <si>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</si>
  <si>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</si>
  <si>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</si>
  <si>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</si>
  <si>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</si>
  <si>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</si>
  <si>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</si>
  <si>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</si>
  <si>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</si>
  <si>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</si>
  <si>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</si>
  <si>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</si>
  <si>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</si>
  <si>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</si>
  <si>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</si>
  <si>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</si>
  <si>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</si>
  <si>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</si>
  <si>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</si>
  <si>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</si>
  <si>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</si>
  <si>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</si>
  <si>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</si>
  <si>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</si>
  <si>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</si>
  <si>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</si>
  <si>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</si>
  <si>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</si>
  <si>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</si>
  <si>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</si>
  <si>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</si>
  <si>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</si>
  <si>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</si>
  <si>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</si>
  <si>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</si>
  <si>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</si>
  <si>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</si>
  <si>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</si>
  <si>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</si>
  <si>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</si>
  <si>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</si>
  <si>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</si>
  <si>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</si>
  <si>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</si>
  <si>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</si>
  <si>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</si>
  <si>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</si>
  <si>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</si>
  <si>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</si>
  <si>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</si>
  <si>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</si>
  <si>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</si>
  <si>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</si>
  <si>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</si>
  <si>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</si>
  <si>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</si>
  <si>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</si>
  <si>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</si>
  <si>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</si>
  <si>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</si>
  <si>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</si>
  <si>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</si>
  <si>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</si>
  <si>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</si>
  <si>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</si>
  <si>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</si>
  <si>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</si>
  <si>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</si>
  <si>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</si>
  <si>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</si>
  <si>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</si>
  <si>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</si>
  <si>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</si>
  <si>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</si>
  <si>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</si>
  <si>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</si>
  <si>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</si>
  <si>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</si>
  <si>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</si>
  <si>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</si>
  <si>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</si>
  <si>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</si>
  <si>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</si>
  <si>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</si>
  <si>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</si>
  <si>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</si>
  <si>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</si>
  <si>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</si>
  <si>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</si>
  <si>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</si>
  <si>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</si>
  <si>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</si>
  <si>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</si>
  <si>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</si>
  <si>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</si>
  <si>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</si>
  <si>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</si>
  <si>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</si>
  <si>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</si>
  <si>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</si>
  <si>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</si>
  <si>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</si>
  <si>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</si>
  <si>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</si>
  <si>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</si>
  <si>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</si>
  <si>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</si>
  <si>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</si>
  <si>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</si>
  <si>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</si>
  <si>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</si>
  <si>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</si>
  <si>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</si>
  <si>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</si>
  <si>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</si>
  <si>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</si>
  <si>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</si>
  <si>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</si>
  <si>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</si>
  <si>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</si>
  <si>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</si>
  <si>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</si>
  <si>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</si>
  <si>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</si>
  <si>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</si>
  <si>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</si>
  <si>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</si>
  <si>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</si>
  <si>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</si>
  <si>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</si>
  <si>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</si>
  <si>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</si>
  <si>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</si>
  <si>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</si>
  <si>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</si>
  <si>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</si>
  <si>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</si>
  <si>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</si>
  <si>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</si>
  <si>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</si>
  <si>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</si>
  <si>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</si>
  <si>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</si>
  <si>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</si>
  <si>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</si>
  <si>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</si>
  <si>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</si>
  <si>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</si>
  <si>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</si>
  <si>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</si>
  <si>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</si>
  <si>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</si>
  <si>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</si>
  <si>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</si>
  <si>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</si>
  <si>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</si>
  <si>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</si>
  <si>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</si>
  <si>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</si>
  <si>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</si>
  <si>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</si>
  <si>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</si>
  <si>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</si>
  <si>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</si>
  <si>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</si>
  <si>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</si>
  <si>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</si>
  <si>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</si>
  <si>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</si>
  <si>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</si>
  <si>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</si>
  <si>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</si>
  <si>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</si>
  <si>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</si>
  <si>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</si>
  <si>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</si>
  <si>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</si>
  <si>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</si>
  <si>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</si>
  <si>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</si>
  <si>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</si>
  <si>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</si>
  <si>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</si>
  <si>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</si>
  <si>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</si>
  <si>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</si>
  <si>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</si>
  <si>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</si>
  <si>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</si>
  <si>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</si>
  <si>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</si>
  <si>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</si>
  <si>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</si>
  <si>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</si>
  <si>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</si>
  <si>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</si>
  <si>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</si>
  <si>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</si>
  <si>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</si>
  <si>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</si>
  <si>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</si>
  <si>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</si>
  <si>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</si>
  <si>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</si>
  <si>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</si>
  <si>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</si>
  <si>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</si>
  <si>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</si>
  <si>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</si>
  <si>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</si>
  <si>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</si>
  <si>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</si>
  <si>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</si>
  <si>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</si>
  <si>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</si>
  <si>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</si>
  <si>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</si>
  <si>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</si>
  <si>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</si>
  <si>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</si>
  <si>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</si>
  <si>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</si>
  <si>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</si>
  <si>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</si>
  <si>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</si>
  <si>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</si>
  <si>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</si>
  <si>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</si>
  <si>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</si>
  <si>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</si>
  <si>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</si>
  <si>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</si>
  <si>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</si>
  <si>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</si>
  <si>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</si>
  <si>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</si>
  <si>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</si>
  <si>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</si>
  <si>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</si>
  <si>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</si>
  <si>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</si>
  <si>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</si>
  <si>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</si>
  <si>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</si>
  <si>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</si>
  <si>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</si>
  <si>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</si>
  <si>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</si>
  <si>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</si>
  <si>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</si>
  <si>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</si>
  <si>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</si>
  <si>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</si>
  <si>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</si>
  <si>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</si>
  <si>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</si>
  <si>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</si>
  <si>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</si>
  <si>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</si>
  <si>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</si>
  <si>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</si>
  <si>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</si>
  <si>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</si>
  <si>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</si>
  <si>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</si>
  <si>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</si>
  <si>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</si>
  <si>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</si>
  <si>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</si>
  <si>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</si>
  <si>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</si>
  <si>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</si>
  <si>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</si>
  <si>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</si>
  <si>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</si>
  <si>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</si>
  <si>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</si>
  <si>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</si>
  <si>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</si>
  <si>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</si>
  <si>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</si>
  <si>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</si>
  <si>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</si>
  <si>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</si>
  <si>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</si>
  <si>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</si>
  <si>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</si>
  <si>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</si>
  <si>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</si>
  <si>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</si>
  <si>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</si>
  <si>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</si>
  <si>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</si>
  <si>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</si>
  <si>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</si>
  <si>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</si>
  <si>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</si>
  <si>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</si>
  <si>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</si>
  <si>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</si>
  <si>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</si>
  <si>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</si>
  <si>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</si>
  <si>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</si>
  <si>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</si>
  <si>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</si>
  <si>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</si>
  <si>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</si>
  <si>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</si>
  <si>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</si>
  <si>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</si>
  <si>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</si>
  <si>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</si>
  <si>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</si>
  <si>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</si>
  <si>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</si>
  <si>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</si>
  <si>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</si>
  <si>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</si>
  <si>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</si>
  <si>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</si>
  <si>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</si>
  <si>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</si>
  <si>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</si>
  <si>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</si>
  <si>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</si>
  <si>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</si>
  <si>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</si>
  <si>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</si>
  <si>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</si>
  <si>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</si>
  <si>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</si>
  <si>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</si>
  <si>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</si>
  <si>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</si>
  <si>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</si>
  <si>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</si>
  <si>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</si>
  <si>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</si>
  <si>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</si>
  <si>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</si>
  <si>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</si>
  <si>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</si>
  <si>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</si>
  <si>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</si>
  <si>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</si>
  <si>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</si>
  <si>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</si>
  <si>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</si>
  <si>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</si>
  <si>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</si>
  <si>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</si>
  <si>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</si>
  <si>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</si>
  <si>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</si>
  <si>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</si>
  <si>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</si>
  <si>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</si>
  <si>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</si>
  <si>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</si>
  <si>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</si>
  <si>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</si>
  <si>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</si>
  <si>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</si>
  <si>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</si>
  <si>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</si>
  <si>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</si>
  <si>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</si>
  <si>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</si>
  <si>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</si>
  <si>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</si>
  <si>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</si>
  <si>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</si>
  <si>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</si>
  <si>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</si>
  <si>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</si>
  <si>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</si>
  <si>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</si>
  <si>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</si>
  <si>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</si>
  <si>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</si>
  <si>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</si>
  <si>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</si>
  <si>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</si>
  <si>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</si>
  <si>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</si>
  <si>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</si>
  <si>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</si>
  <si>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</si>
  <si>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</si>
  <si>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</si>
  <si>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</si>
  <si>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</si>
  <si>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</si>
  <si>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</si>
  <si>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</si>
  <si>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</si>
  <si>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</si>
  <si>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</si>
  <si>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</si>
  <si>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</si>
  <si>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</si>
  <si>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</si>
  <si>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</si>
  <si>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</si>
  <si>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</si>
  <si>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</si>
  <si>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</si>
  <si>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</si>
  <si>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</si>
  <si>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</si>
  <si>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</si>
  <si>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</si>
  <si>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</si>
  <si>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</si>
  <si>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</si>
  <si>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</si>
  <si>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</si>
  <si>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</si>
  <si>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</si>
  <si>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</si>
  <si>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</si>
  <si>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</si>
  <si>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</si>
  <si>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</si>
  <si>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</si>
  <si>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</si>
  <si>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</si>
  <si>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</si>
  <si>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</si>
  <si>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</si>
  <si>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</si>
  <si>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</si>
  <si>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</si>
  <si>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</si>
  <si>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</si>
  <si>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</si>
  <si>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</si>
  <si>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</si>
  <si>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</si>
  <si>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</si>
  <si>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</si>
  <si>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</si>
  <si>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</si>
  <si>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</si>
  <si>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</si>
  <si>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</si>
  <si>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</si>
  <si>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</si>
  <si>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</si>
  <si>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</si>
  <si>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</si>
  <si>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</si>
  <si>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</si>
  <si>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</si>
  <si>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</si>
  <si>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</si>
  <si>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</si>
  <si>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</si>
  <si>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</si>
  <si>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</si>
  <si>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</si>
  <si>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</si>
  <si>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</si>
  <si>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</si>
  <si>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</si>
  <si>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</si>
  <si>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</si>
  <si>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</si>
  <si>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</si>
  <si>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</si>
  <si>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</si>
  <si>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</si>
  <si>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</si>
  <si>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</si>
  <si>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</si>
  <si>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</si>
  <si>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</si>
  <si>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</si>
  <si>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</si>
  <si>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</si>
  <si>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</si>
  <si>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</si>
  <si>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</si>
  <si>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</si>
  <si>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</si>
  <si>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</si>
  <si>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</si>
  <si>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</si>
  <si>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</si>
  <si>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</si>
  <si>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</si>
  <si>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</si>
  <si>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</si>
  <si>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</si>
  <si>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</si>
  <si>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</si>
  <si>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</si>
  <si>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</si>
  <si>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</si>
  <si>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</si>
  <si>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</si>
  <si>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</si>
  <si>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</si>
  <si>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</si>
  <si>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</si>
  <si>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</si>
  <si>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</si>
  <si>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</si>
  <si>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</si>
  <si>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</si>
  <si>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</si>
  <si>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</si>
  <si>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</si>
  <si>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</si>
  <si>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</si>
  <si>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</si>
  <si>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</si>
  <si>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</si>
  <si>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</si>
  <si>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</si>
  <si>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</si>
  <si>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</si>
  <si>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</si>
  <si>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</si>
  <si>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</si>
  <si>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</si>
  <si>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</si>
  <si>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</si>
  <si>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</si>
  <si>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</si>
  <si>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</si>
  <si>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</si>
  <si>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</si>
  <si>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</si>
  <si>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</si>
  <si>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</si>
  <si>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</si>
  <si>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</si>
  <si>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</si>
  <si>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</si>
  <si>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</si>
  <si>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</si>
  <si>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</si>
  <si>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</si>
  <si>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</si>
  <si>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</si>
  <si>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</si>
  <si>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</si>
  <si>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</si>
  <si>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</si>
  <si>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</si>
  <si>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</si>
  <si>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</si>
  <si>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</si>
  <si>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</si>
  <si>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</si>
  <si>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</si>
  <si>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</si>
  <si>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</si>
  <si>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</si>
  <si>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</si>
  <si>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</si>
  <si>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</si>
  <si>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</si>
  <si>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</si>
  <si>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</si>
  <si>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</si>
  <si>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</si>
  <si>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</si>
  <si>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</si>
  <si>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</si>
  <si>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</si>
  <si>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</si>
  <si>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</si>
  <si>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</si>
  <si>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</si>
  <si>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</si>
  <si>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</si>
  <si>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</si>
  <si>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</si>
  <si>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</si>
  <si>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</si>
  <si>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</si>
  <si>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</si>
  <si>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</si>
  <si>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</si>
  <si>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</si>
  <si>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</si>
  <si>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</si>
  <si>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</si>
  <si>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</si>
  <si>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</si>
  <si>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</si>
  <si>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</si>
  <si>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</si>
  <si>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</si>
  <si>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</si>
  <si>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</si>
  <si>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</si>
  <si>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</si>
  <si>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</si>
  <si>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</si>
  <si>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</si>
  <si>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</si>
  <si>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</si>
  <si>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</si>
  <si>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</si>
  <si>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</si>
  <si>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</si>
  <si>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</si>
  <si>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</si>
  <si>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</si>
  <si>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</si>
  <si>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</si>
  <si>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</si>
  <si>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</si>
  <si>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</si>
  <si>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</si>
  <si>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</si>
  <si>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</si>
  <si>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</si>
  <si>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</si>
  <si>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</si>
  <si>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</si>
  <si>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</si>
  <si>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</si>
  <si>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</si>
  <si>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</si>
  <si>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</si>
  <si>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</si>
  <si>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</si>
  <si>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</si>
  <si>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</si>
  <si>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</si>
  <si>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</si>
  <si>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</si>
  <si>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</si>
  <si>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</si>
  <si>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</si>
  <si>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</si>
  <si>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</si>
  <si>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</si>
  <si>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</si>
  <si>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</si>
  <si>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</si>
  <si>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</si>
  <si>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</si>
  <si>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</si>
  <si>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</si>
  <si>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</si>
  <si>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</si>
  <si>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</si>
  <si>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</si>
  <si>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</si>
  <si>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</si>
  <si>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</si>
  <si>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</si>
  <si>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</si>
  <si>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</si>
  <si>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</si>
  <si>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</si>
  <si>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</si>
  <si>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</si>
  <si>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</si>
  <si>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</si>
  <si>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</si>
  <si>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</si>
  <si>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</si>
  <si>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</si>
  <si>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</si>
  <si>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</si>
  <si>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</si>
  <si>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</si>
  <si>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</si>
  <si>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</si>
  <si>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</si>
  <si>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</si>
  <si>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</si>
  <si>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</si>
  <si>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</si>
  <si>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</si>
  <si>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</si>
  <si>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</si>
  <si>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</si>
  <si>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</si>
  <si>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</si>
  <si>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</si>
  <si>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</si>
  <si>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</si>
  <si>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</si>
  <si>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</si>
  <si>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</si>
  <si>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</si>
  <si>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</si>
  <si>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</si>
  <si>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</si>
  <si>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</si>
  <si>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</si>
  <si>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</si>
  <si>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</si>
  <si>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</si>
  <si>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</si>
  <si>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</si>
  <si>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</si>
  <si>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</si>
  <si>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</si>
  <si>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</si>
  <si>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</si>
  <si>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</si>
  <si>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</si>
  <si>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</si>
  <si>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</si>
  <si>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</si>
  <si>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</si>
  <si>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</si>
  <si>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</si>
  <si>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</si>
  <si>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</si>
  <si>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</si>
  <si>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</si>
  <si>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</si>
  <si>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</si>
  <si>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</si>
  <si>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</si>
  <si>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</si>
  <si>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</si>
  <si>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</si>
  <si>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</si>
  <si>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</si>
  <si>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</si>
  <si>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</si>
  <si>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</si>
  <si>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</si>
  <si>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</si>
  <si>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</si>
  <si>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</si>
  <si>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</si>
  <si>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</si>
  <si>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</si>
  <si>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</si>
  <si>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</si>
  <si>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</si>
  <si>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</si>
  <si>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</si>
  <si>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</si>
  <si>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</si>
  <si>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</si>
  <si>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</si>
  <si>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</si>
  <si>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</si>
  <si>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</si>
  <si>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</si>
  <si>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</si>
  <si>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</si>
  <si>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</si>
  <si>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</si>
  <si>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</si>
  <si>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</si>
  <si>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</si>
  <si>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</si>
  <si>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</si>
  <si>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</si>
  <si>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</si>
  <si>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</si>
  <si>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</si>
  <si>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</si>
  <si>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</si>
  <si>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</si>
  <si>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</si>
  <si>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</si>
  <si>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</si>
  <si>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</si>
  <si>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</si>
  <si>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</si>
  <si>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</si>
  <si>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</si>
  <si>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</si>
  <si>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</si>
  <si>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</si>
  <si>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</si>
  <si>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</si>
  <si>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</si>
  <si>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</si>
  <si>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</si>
  <si>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</si>
  <si>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</si>
  <si>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</si>
  <si>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</si>
  <si>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</si>
  <si>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</si>
  <si>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</si>
  <si>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</si>
  <si>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</si>
  <si>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</si>
  <si>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</si>
  <si>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</si>
  <si>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</si>
  <si>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</si>
  <si>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</si>
  <si>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</si>
  <si>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</si>
  <si>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</si>
  <si>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</si>
  <si>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</si>
  <si>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</si>
  <si>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</si>
  <si>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</si>
  <si>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</si>
  <si>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</si>
  <si>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</si>
  <si>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</si>
  <si>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</si>
  <si>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</si>
  <si>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</si>
  <si>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</si>
  <si>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</si>
  <si>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</si>
  <si>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</si>
  <si>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</si>
  <si>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</si>
  <si>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</si>
  <si>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</si>
  <si>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</si>
  <si>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</si>
  <si>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</si>
  <si>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</si>
  <si>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</si>
  <si>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</si>
  <si>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</si>
  <si>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</si>
  <si>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</si>
  <si>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</si>
  <si>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</si>
  <si>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</si>
  <si>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</si>
  <si>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</si>
  <si>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</si>
  <si>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</si>
  <si>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</si>
  <si>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</si>
  <si>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</si>
  <si>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</si>
  <si>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</si>
  <si>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</si>
  <si>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</si>
  <si>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</si>
  <si>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</si>
  <si>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</si>
  <si>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</si>
  <si>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</si>
  <si>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</si>
  <si>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</si>
  <si>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</si>
  <si>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</si>
  <si>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</si>
  <si>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</si>
  <si>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</si>
  <si>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</si>
  <si>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</si>
  <si>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</si>
  <si>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</si>
  <si>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</si>
  <si>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</si>
  <si>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</si>
  <si>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</si>
  <si>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</si>
  <si>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</si>
  <si>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</si>
  <si>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</si>
  <si>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</si>
  <si>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</si>
  <si>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</si>
  <si>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</si>
  <si>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</si>
  <si>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</si>
  <si>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</si>
  <si>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</si>
  <si>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</si>
  <si>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</si>
  <si>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</si>
  <si>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</si>
  <si>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</si>
  <si>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</si>
  <si>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</si>
  <si>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</si>
  <si>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</si>
  <si>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</si>
  <si>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</si>
  <si>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</si>
  <si>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</si>
  <si>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</si>
  <si>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</si>
  <si>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</si>
  <si>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</si>
  <si>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</si>
  <si>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</si>
  <si>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</si>
  <si>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</si>
  <si>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</si>
  <si>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</si>
  <si>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</si>
  <si>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</si>
  <si>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</si>
  <si>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</si>
  <si>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</si>
  <si>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</si>
  <si>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</si>
  <si>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</si>
  <si>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</si>
  <si>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</si>
  <si>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</si>
  <si>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</si>
  <si>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</si>
  <si>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</si>
  <si>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</si>
  <si>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</si>
  <si>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</si>
  <si>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</si>
  <si>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</si>
  <si>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</si>
  <si>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</si>
  <si>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</si>
  <si>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</si>
  <si>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</si>
  <si>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</si>
  <si>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</si>
  <si>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</si>
  <si>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</si>
  <si>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</si>
  <si>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</si>
  <si>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</si>
  <si>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</si>
  <si>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</si>
  <si>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</si>
  <si>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</si>
  <si>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</si>
  <si>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</si>
  <si>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</si>
  <si>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</si>
  <si>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</si>
  <si>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</si>
  <si>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</si>
  <si>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</si>
  <si>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</si>
  <si>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</si>
  <si>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</si>
  <si>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</si>
  <si>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</si>
  <si>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</si>
  <si>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</si>
  <si>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</si>
  <si>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</si>
  <si>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</si>
  <si>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</si>
  <si>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</si>
  <si>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</si>
  <si>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</si>
  <si>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</si>
  <si>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</si>
  <si>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</si>
  <si>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</si>
  <si>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</si>
  <si>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</si>
  <si>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</si>
  <si>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</si>
  <si>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</si>
  <si>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</si>
  <si>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</si>
  <si>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</si>
  <si>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</si>
  <si>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</si>
  <si>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</si>
  <si>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</si>
  <si>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</si>
  <si>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</si>
  <si>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</si>
  <si>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</si>
  <si>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</si>
  <si>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</si>
  <si>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</si>
  <si>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</si>
  <si>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</si>
  <si>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</si>
  <si>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</si>
  <si>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</si>
  <si>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</si>
  <si>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</si>
  <si>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</si>
  <si>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</si>
  <si>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</si>
  <si>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</si>
  <si>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</si>
  <si>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</si>
  <si>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</si>
  <si>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</si>
  <si>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</si>
  <si>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</si>
  <si>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</si>
  <si>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</si>
  <si>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</si>
  <si>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</si>
  <si>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</si>
  <si>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</si>
  <si>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</si>
  <si>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</si>
  <si>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</si>
  <si>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</si>
  <si>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</si>
  <si>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</si>
  <si>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</si>
  <si>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</si>
  <si>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</si>
  <si>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</si>
  <si>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</si>
  <si>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</si>
  <si>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</si>
  <si>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</si>
  <si>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</si>
  <si>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</si>
  <si>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</si>
  <si>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</si>
  <si>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</si>
  <si>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</si>
  <si>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</si>
  <si>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</si>
  <si>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</si>
  <si>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</si>
  <si>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</si>
  <si>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</si>
  <si>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</si>
  <si>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</si>
  <si>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</si>
  <si>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</si>
  <si>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</si>
  <si>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</si>
  <si>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</si>
  <si>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</si>
  <si>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</si>
  <si>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</si>
  <si>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</si>
  <si>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</si>
  <si>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</si>
  <si>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</si>
  <si>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</si>
  <si>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</si>
  <si>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</si>
  <si>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</si>
  <si>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</si>
  <si>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</si>
  <si>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</si>
  <si>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</si>
  <si>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</si>
  <si>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</si>
  <si>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</si>
  <si>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</si>
  <si>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</si>
  <si>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</si>
  <si>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</si>
  <si>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</si>
  <si>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</si>
  <si>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</si>
  <si>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</si>
  <si>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</si>
  <si>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</si>
  <si>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</si>
  <si>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</si>
  <si>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</si>
  <si>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</si>
  <si>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</si>
  <si>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</si>
  <si>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</si>
  <si>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</si>
  <si>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</si>
  <si>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</si>
  <si>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</si>
  <si>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</si>
  <si>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</si>
  <si>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</si>
  <si>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</si>
  <si>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</si>
  <si>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</si>
  <si>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</si>
  <si>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</si>
  <si>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</si>
  <si>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</si>
  <si>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</si>
  <si>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</si>
  <si>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</si>
  <si>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</si>
  <si>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</si>
  <si>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</si>
  <si>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</si>
  <si>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</si>
  <si>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</si>
  <si>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</si>
  <si>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</si>
  <si>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</si>
  <si>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</si>
  <si>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</si>
  <si>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</si>
  <si>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</si>
  <si>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</si>
  <si>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</si>
  <si>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</si>
  <si>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</si>
  <si>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</si>
  <si>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</si>
  <si>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</si>
  <si>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</si>
  <si>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</si>
  <si>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</si>
  <si>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</si>
  <si>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</si>
  <si>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</si>
  <si>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</si>
  <si>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</si>
  <si>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</si>
  <si>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</si>
  <si>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</si>
  <si>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</si>
  <si>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</si>
  <si>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</si>
  <si>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</si>
  <si>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</si>
  <si>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</si>
  <si>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</si>
  <si>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</si>
  <si>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</si>
  <si>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</si>
  <si>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</si>
  <si>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</si>
  <si>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</si>
  <si>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</si>
  <si>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</si>
  <si>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</si>
  <si>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</si>
  <si>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</si>
  <si>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</si>
  <si>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</si>
  <si>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</si>
  <si>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</si>
  <si>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</si>
  <si>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</si>
  <si>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</si>
  <si>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</si>
  <si>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</si>
  <si>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</si>
  <si>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</si>
  <si>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</si>
  <si>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</si>
  <si>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</si>
  <si>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</si>
  <si>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</si>
  <si>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</si>
  <si>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</si>
  <si>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</si>
  <si>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</si>
  <si>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</si>
  <si>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</si>
  <si>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</si>
  <si>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</si>
  <si>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</si>
  <si>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</si>
  <si>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</si>
  <si>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</si>
  <si>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</si>
  <si>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</si>
  <si>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</si>
  <si>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</si>
  <si>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</si>
  <si>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</si>
  <si>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</si>
  <si>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</si>
  <si>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</si>
  <si>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</si>
  <si>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</si>
  <si>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</si>
  <si>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</si>
  <si>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</si>
  <si>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</si>
  <si>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</si>
  <si>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</si>
  <si>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</si>
  <si>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</si>
  <si>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</si>
  <si>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</si>
  <si>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</si>
  <si>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</si>
  <si>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</si>
  <si>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</si>
  <si>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</si>
  <si>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</si>
  <si>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</si>
  <si>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</si>
  <si>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</si>
  <si>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</si>
  <si>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</si>
  <si>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</si>
  <si>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</si>
  <si>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</si>
  <si>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</si>
  <si>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</si>
  <si>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</si>
  <si>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</si>
  <si>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</si>
  <si>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</si>
  <si>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</si>
  <si>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</si>
  <si>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</si>
  <si>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</si>
  <si>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</si>
  <si>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</si>
  <si>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</si>
  <si>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</si>
  <si>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</si>
  <si>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</si>
  <si>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</si>
  <si>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</si>
  <si>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</si>
  <si>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</si>
  <si>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</si>
  <si>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</si>
  <si>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</si>
  <si>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</si>
  <si>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</si>
  <si>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</si>
  <si>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</si>
  <si>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</si>
  <si>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</si>
  <si>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</si>
  <si>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</si>
  <si>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</si>
  <si>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</si>
  <si>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</si>
  <si>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</si>
  <si>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</si>
  <si>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</si>
  <si>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</si>
  <si>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</si>
  <si>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</si>
  <si>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</si>
  <si>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</si>
  <si>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</si>
  <si>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</si>
  <si>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</si>
  <si>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</si>
  <si>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</si>
  <si>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</si>
  <si>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</si>
  <si>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</si>
  <si>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</si>
  <si>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</si>
  <si>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</si>
  <si>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</si>
  <si>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</si>
  <si>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</si>
  <si>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</si>
  <si>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</si>
  <si>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</si>
  <si>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</si>
  <si>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</si>
  <si>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</si>
  <si>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</si>
  <si>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</si>
  <si>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</si>
  <si>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</si>
  <si>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</si>
  <si>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</si>
  <si>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</si>
  <si>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</si>
  <si>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</si>
  <si>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</si>
  <si>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</si>
  <si>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</si>
  <si>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</si>
  <si>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</si>
  <si>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</si>
  <si>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</si>
  <si>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</si>
  <si>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</si>
  <si>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</si>
  <si>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</si>
  <si>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</si>
  <si>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</si>
  <si>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</si>
  <si>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</si>
  <si>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</si>
  <si>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</si>
  <si>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</si>
  <si>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</si>
  <si>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</si>
  <si>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</si>
  <si>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</si>
  <si>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</si>
  <si>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</si>
  <si>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</si>
  <si>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</si>
  <si>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</si>
  <si>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</si>
  <si>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</si>
  <si>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</si>
  <si>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</si>
  <si>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</si>
  <si>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</si>
  <si>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</si>
  <si>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</si>
  <si>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</si>
  <si>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</si>
  <si>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</si>
  <si>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</si>
  <si>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</si>
  <si>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</si>
  <si>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</si>
  <si>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</si>
  <si>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</si>
  <si>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</si>
  <si>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</si>
  <si>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</si>
  <si>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</si>
  <si>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</si>
  <si>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</si>
  <si>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</si>
  <si>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</si>
  <si>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</si>
  <si>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</si>
  <si>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</si>
  <si>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</si>
  <si>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</si>
  <si>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</si>
  <si>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</si>
  <si>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</si>
  <si>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</si>
  <si>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</si>
  <si>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</si>
  <si>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</si>
  <si>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</si>
  <si>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</si>
  <si>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</si>
  <si>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</si>
  <si>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</si>
  <si>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</si>
  <si>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</si>
  <si>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</si>
  <si>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</si>
  <si>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</si>
  <si>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</si>
  <si>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</si>
  <si>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</si>
  <si>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</si>
  <si>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</si>
  <si>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</si>
  <si>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</si>
  <si>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</si>
  <si>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</si>
  <si>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</si>
  <si>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</si>
  <si>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</si>
  <si>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</si>
  <si>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</si>
  <si>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</si>
  <si>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</si>
  <si>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</si>
  <si>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</si>
  <si>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</si>
  <si>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</si>
  <si>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</si>
  <si>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</si>
  <si>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</si>
  <si>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</si>
  <si>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</si>
  <si>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</si>
  <si>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</si>
  <si>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</si>
  <si>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</si>
  <si>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</si>
  <si>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</si>
  <si>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</si>
  <si>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</si>
  <si>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</si>
  <si>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</si>
  <si>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</si>
  <si>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</si>
  <si>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</si>
  <si>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</si>
  <si>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</si>
  <si>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</si>
  <si>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</si>
  <si>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</si>
  <si>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</si>
  <si>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</si>
  <si>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</si>
  <si>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</si>
  <si>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</si>
  <si>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</si>
  <si>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</si>
  <si>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</si>
  <si>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</si>
  <si>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</si>
  <si>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</si>
  <si>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</si>
  <si>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</si>
  <si>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</si>
  <si>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</si>
  <si>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</si>
  <si>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</si>
  <si>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</si>
  <si>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</si>
  <si>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</si>
  <si>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</si>
  <si>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</si>
  <si>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</si>
  <si>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</si>
  <si>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</si>
  <si>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</si>
  <si>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</si>
  <si>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</si>
  <si>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</si>
  <si>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</si>
  <si>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</si>
  <si>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</si>
  <si>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</si>
  <si>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</si>
  <si>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</si>
  <si>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</si>
  <si>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</si>
  <si>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</si>
  <si>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</si>
  <si>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</si>
  <si>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</si>
  <si>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</si>
  <si>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</si>
  <si>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</si>
  <si>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</si>
  <si>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</si>
  <si>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</si>
  <si>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</si>
  <si>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</si>
  <si>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</si>
  <si>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</si>
  <si>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</si>
  <si>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</si>
  <si>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</si>
  <si>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</si>
  <si>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</si>
  <si>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</si>
  <si>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</si>
  <si>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</si>
  <si>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</si>
  <si>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</si>
  <si>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</si>
  <si>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</si>
  <si>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</si>
  <si>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</si>
  <si>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</si>
  <si>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</si>
  <si>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</si>
  <si>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</si>
  <si>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</si>
  <si>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</si>
  <si>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</si>
  <si>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</si>
  <si>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</si>
  <si>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</si>
  <si>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</si>
  <si>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</si>
  <si>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</si>
  <si>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</si>
  <si>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</si>
  <si>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</si>
  <si>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</si>
  <si>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</si>
  <si>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</si>
  <si>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</si>
  <si>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</si>
  <si>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</si>
  <si>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</si>
  <si>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</si>
  <si>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</si>
  <si>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</si>
  <si>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</si>
  <si>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</si>
  <si>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</si>
  <si>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</si>
  <si>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</si>
  <si>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</si>
  <si>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</si>
  <si>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</si>
  <si>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</si>
  <si>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</si>
  <si>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</si>
  <si>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</si>
  <si>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</si>
  <si>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</si>
  <si>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</si>
  <si>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</si>
  <si>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</si>
  <si>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</si>
  <si>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</si>
  <si>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</si>
  <si>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</si>
  <si>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</si>
  <si>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</si>
  <si>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</si>
  <si>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</si>
  <si>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</si>
  <si>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</si>
  <si>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</si>
  <si>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</si>
  <si>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</si>
  <si>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</si>
  <si>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</si>
  <si>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</si>
  <si>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</si>
  <si>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</si>
  <si>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</si>
  <si>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</si>
  <si>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</si>
  <si>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</si>
  <si>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</si>
  <si>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</si>
  <si>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</si>
  <si>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</si>
  <si>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</si>
  <si>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</si>
  <si>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</si>
  <si>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</si>
  <si>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</si>
  <si>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</si>
  <si>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</si>
  <si>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</si>
  <si>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</si>
  <si>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</si>
  <si>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</si>
  <si>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</si>
  <si>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</si>
  <si>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</si>
  <si>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</si>
  <si>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</si>
  <si>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</si>
  <si>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</si>
  <si>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</si>
  <si>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</si>
  <si>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</si>
  <si>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</si>
  <si>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</si>
  <si>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</si>
  <si>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</si>
  <si>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</si>
  <si>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</si>
  <si>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</si>
  <si>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</si>
  <si>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</si>
  <si>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</si>
  <si>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</si>
  <si>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</si>
  <si>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</si>
  <si>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</si>
  <si>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</si>
  <si>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</si>
  <si>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</si>
  <si>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</si>
  <si>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</si>
  <si>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</si>
  <si>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</si>
  <si>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</si>
  <si>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</si>
  <si>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</si>
  <si>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</si>
  <si>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</si>
  <si>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</si>
  <si>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</si>
  <si>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</si>
  <si>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</si>
  <si>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</si>
  <si>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</si>
  <si>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</si>
  <si>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</si>
  <si>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</si>
  <si>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</si>
  <si>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</si>
  <si>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</si>
  <si>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</si>
  <si>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</si>
  <si>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</si>
  <si>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</si>
  <si>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</si>
  <si>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</si>
  <si>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</si>
  <si>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</si>
  <si>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</si>
  <si>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</si>
  <si>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</si>
  <si>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</si>
  <si>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</si>
  <si>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</si>
  <si>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</si>
  <si>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</si>
  <si>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</si>
  <si>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</si>
  <si>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</si>
  <si>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</si>
  <si>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</si>
  <si>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</si>
  <si>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</si>
  <si>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</si>
  <si>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</si>
  <si>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</si>
  <si>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</si>
  <si>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</si>
  <si>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</si>
  <si>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</si>
  <si>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</si>
  <si>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</si>
  <si>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</si>
  <si>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</si>
  <si>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</si>
  <si>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</si>
  <si>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</si>
  <si>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</si>
  <si>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</si>
  <si>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</si>
  <si>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</si>
  <si>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</si>
  <si>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</si>
  <si>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</si>
  <si>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</si>
  <si>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</si>
  <si>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</si>
  <si>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</si>
  <si>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</si>
  <si>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</si>
  <si>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</si>
  <si>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</si>
  <si>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</si>
  <si>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</si>
  <si>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</si>
  <si>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</si>
  <si>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</si>
  <si>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</si>
  <si>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</si>
  <si>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</si>
  <si>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</si>
  <si>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</si>
  <si>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</si>
  <si>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</si>
  <si>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</si>
  <si>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</si>
  <si>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</si>
  <si>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</si>
  <si>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</si>
  <si>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</si>
  <si>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</si>
  <si>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</si>
  <si>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</si>
  <si>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</si>
  <si>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</si>
  <si>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</si>
  <si>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</si>
  <si>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</si>
  <si>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</si>
  <si>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</si>
  <si>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</si>
  <si>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</si>
  <si>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</si>
  <si>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</si>
  <si>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</si>
  <si>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</si>
  <si>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</si>
  <si>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</si>
  <si>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</si>
  <si>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</si>
  <si>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</si>
  <si>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</si>
  <si>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</si>
  <si>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</si>
  <si>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</si>
  <si>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</si>
  <si>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</si>
  <si>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</si>
  <si>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</si>
  <si>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</si>
  <si>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</si>
  <si>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</si>
  <si>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</si>
  <si>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</si>
  <si>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</si>
  <si>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</si>
  <si>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</si>
  <si>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</si>
  <si>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</si>
  <si>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</si>
  <si>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</si>
  <si>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</si>
  <si>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</si>
  <si>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</si>
  <si>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</si>
  <si>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</si>
  <si>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</si>
  <si>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</si>
  <si>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</si>
  <si>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</si>
  <si>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</si>
  <si>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</si>
  <si>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</si>
  <si>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</si>
  <si>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</si>
  <si>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</si>
  <si>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</si>
  <si>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</si>
  <si>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</si>
  <si>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</si>
  <si>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</si>
  <si>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</si>
  <si>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</si>
  <si>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</si>
  <si>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</si>
  <si>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</si>
  <si>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</si>
  <si>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</si>
  <si>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</si>
  <si>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</si>
  <si>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</si>
  <si>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</si>
  <si>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</si>
  <si>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</si>
  <si>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</si>
  <si>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</si>
  <si>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</si>
  <si>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</si>
  <si>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</si>
  <si>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</si>
  <si>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</si>
  <si>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</si>
  <si>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</si>
  <si>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</si>
  <si>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</si>
  <si>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</si>
  <si>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</si>
  <si>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</si>
  <si>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</si>
  <si>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</si>
  <si>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</si>
  <si>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</si>
  <si>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</si>
  <si>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</si>
  <si>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</si>
  <si>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</si>
  <si>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</si>
  <si>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</si>
  <si>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</si>
  <si>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</si>
  <si>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</si>
  <si>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</si>
  <si>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</si>
  <si>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</si>
  <si>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</si>
  <si>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</si>
  <si>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</si>
  <si>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</si>
  <si>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</si>
  <si>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</si>
  <si>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</si>
  <si>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</si>
  <si>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</si>
  <si>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</si>
  <si>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</si>
  <si>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</si>
  <si>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</si>
  <si>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</si>
  <si>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</si>
  <si>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</si>
  <si>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</si>
  <si>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</si>
  <si>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</si>
  <si>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</si>
  <si>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</si>
  <si>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</si>
  <si>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</si>
  <si>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</si>
  <si>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</si>
  <si>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</si>
  <si>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</si>
  <si>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</si>
  <si>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</si>
  <si>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</si>
  <si>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</si>
  <si>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</si>
  <si>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</si>
  <si>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</si>
  <si>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</si>
  <si>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</si>
  <si>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</si>
  <si>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</si>
  <si>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</si>
  <si>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</si>
  <si>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</si>
  <si>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</si>
  <si>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</si>
  <si>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</si>
  <si>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</si>
  <si>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</si>
  <si>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</si>
  <si>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</si>
  <si>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</si>
  <si>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</si>
  <si>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</si>
  <si>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</si>
  <si>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</si>
  <si>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</si>
  <si>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</si>
  <si>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</si>
  <si>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</si>
  <si>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</si>
  <si>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</si>
  <si>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</si>
  <si>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</si>
  <si>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</si>
  <si>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</si>
  <si>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</si>
  <si>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</si>
  <si>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</si>
  <si>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</si>
  <si>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</si>
  <si>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</si>
  <si>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</si>
  <si>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</si>
  <si>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</si>
  <si>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</si>
  <si>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</si>
  <si>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</si>
  <si>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</si>
  <si>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</si>
  <si>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</si>
  <si>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</si>
  <si>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</si>
  <si>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</si>
  <si>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</si>
  <si>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</si>
  <si>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</si>
  <si>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</si>
  <si>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</si>
  <si>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</si>
  <si>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</si>
  <si>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</si>
  <si>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</si>
  <si>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</si>
  <si>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</si>
  <si>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</si>
  <si>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</si>
  <si>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</si>
  <si>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</si>
  <si>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</si>
  <si>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</si>
  <si>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</si>
  <si>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</si>
  <si>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</si>
  <si>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</si>
  <si>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</si>
  <si>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</si>
  <si>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</si>
  <si>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</si>
  <si>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</si>
  <si>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</si>
  <si>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</si>
  <si>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</si>
  <si>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</si>
  <si>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</si>
  <si>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</si>
  <si>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</si>
  <si>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</si>
  <si>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</si>
  <si>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</si>
  <si>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</si>
  <si>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</si>
  <si>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</si>
  <si>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</si>
  <si>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</si>
  <si>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</si>
  <si>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</si>
  <si>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</si>
  <si>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</si>
  <si>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</si>
  <si>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</si>
  <si>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</si>
  <si>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</si>
  <si>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</si>
  <si>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</si>
  <si>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</si>
  <si>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</si>
  <si>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</si>
  <si>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</si>
  <si>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</si>
  <si>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</si>
  <si>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</si>
  <si>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</si>
  <si>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</si>
  <si>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</si>
  <si>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</si>
  <si>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</si>
  <si>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</si>
  <si>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</si>
  <si>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</si>
  <si>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</si>
  <si>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</si>
  <si>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</si>
  <si>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</si>
  <si>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</si>
  <si>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</si>
  <si>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</si>
  <si>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</si>
  <si>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</si>
  <si>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</si>
  <si>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</si>
  <si>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</si>
  <si>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</si>
  <si>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</si>
  <si>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</si>
  <si>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</si>
  <si>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</si>
  <si>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</si>
  <si>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</si>
  <si>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</si>
  <si>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</si>
  <si>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</si>
  <si>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</si>
  <si>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</si>
  <si>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</si>
  <si>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</si>
  <si>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</si>
  <si>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</si>
  <si>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</si>
  <si>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</si>
  <si>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</si>
  <si>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</si>
  <si>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</si>
  <si>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</si>
  <si>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</si>
  <si>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</si>
  <si>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</si>
  <si>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</si>
  <si>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</si>
  <si>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</si>
  <si>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</si>
  <si>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</si>
  <si>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</si>
  <si>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</si>
  <si>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</si>
  <si>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</si>
  <si>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</si>
  <si>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</si>
  <si>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</si>
  <si>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</si>
  <si>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</si>
  <si>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</si>
  <si>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</si>
  <si>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</si>
  <si>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</si>
  <si>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</si>
  <si>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</si>
  <si>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</si>
  <si>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</si>
  <si>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</si>
  <si>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</si>
  <si>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</si>
  <si>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</si>
  <si>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</si>
  <si>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</si>
  <si>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</si>
  <si>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</si>
  <si>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</si>
  <si>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</si>
  <si>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</si>
  <si>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</si>
  <si>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</si>
  <si>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</si>
  <si>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</si>
  <si>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</si>
  <si>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</si>
  <si>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</si>
  <si>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</si>
  <si>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</si>
  <si>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</si>
  <si>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</si>
  <si>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</si>
  <si>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</si>
  <si>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</si>
  <si>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</si>
  <si>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</si>
  <si>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</si>
  <si>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</si>
  <si>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</si>
  <si>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</si>
  <si>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</si>
  <si>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</si>
  <si>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</si>
  <si>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</si>
  <si>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</si>
  <si>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</si>
  <si>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</si>
  <si>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</si>
  <si>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</si>
  <si>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</si>
  <si>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</si>
  <si>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</si>
  <si>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</si>
  <si>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</si>
  <si>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</si>
  <si>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</si>
  <si>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</si>
  <si>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</si>
  <si>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</si>
  <si>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</si>
  <si>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</si>
  <si>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</si>
  <si>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</si>
  <si>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</si>
  <si>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</si>
  <si>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</si>
  <si>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</si>
  <si>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</si>
  <si>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</si>
  <si>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</si>
  <si>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</si>
  <si>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</si>
  <si>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</si>
  <si>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</si>
  <si>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</si>
  <si>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</si>
  <si>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</si>
  <si>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</si>
  <si>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</si>
  <si>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</si>
  <si>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</si>
  <si>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</si>
  <si>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</si>
  <si>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</si>
  <si>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</si>
  <si>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</si>
  <si>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</si>
  <si>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</si>
  <si>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</si>
  <si>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</si>
  <si>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</si>
  <si>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</si>
  <si>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</si>
  <si>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</si>
  <si>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</si>
  <si>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</si>
  <si>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</si>
  <si>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</si>
  <si>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</si>
  <si>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</si>
  <si>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</si>
  <si>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</si>
  <si>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</si>
  <si>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</si>
  <si>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</si>
  <si>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</si>
  <si>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</si>
  <si>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</si>
  <si>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</si>
  <si>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</si>
  <si>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</si>
  <si>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</si>
  <si>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</si>
  <si>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</si>
  <si>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</si>
  <si>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</si>
  <si>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</si>
  <si>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</si>
  <si>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</si>
  <si>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</si>
  <si>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</si>
  <si>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</si>
  <si>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</si>
  <si>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</si>
  <si>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</si>
  <si>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</si>
  <si>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</si>
  <si>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</si>
  <si>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</si>
  <si>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</si>
  <si>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</si>
  <si>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</si>
  <si>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</si>
  <si>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</si>
  <si>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</si>
  <si>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</si>
  <si>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</si>
  <si>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</si>
  <si>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</si>
  <si>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</si>
  <si>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</si>
  <si>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</si>
  <si>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</si>
  <si>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</si>
  <si>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</si>
  <si>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</si>
  <si>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</si>
  <si>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</si>
  <si>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</si>
  <si>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</si>
  <si>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</si>
  <si>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</si>
  <si>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</si>
  <si>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</si>
  <si>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</si>
  <si>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</si>
  <si>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</si>
  <si>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</si>
  <si>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</si>
  <si>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</si>
  <si>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</si>
  <si>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</si>
  <si>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</si>
  <si>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</si>
  <si>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</si>
  <si>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</si>
  <si>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</si>
  <si>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</si>
  <si>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</si>
  <si>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</si>
  <si>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</si>
  <si>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</si>
  <si>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</si>
  <si>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</si>
  <si>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</si>
  <si>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</si>
  <si>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</si>
  <si>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</si>
  <si>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</si>
  <si>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</si>
  <si>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</si>
  <si>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</si>
  <si>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</si>
  <si>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</si>
  <si>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</si>
  <si>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</si>
  <si>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</si>
  <si>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</si>
  <si>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</si>
  <si>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</si>
  <si>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</si>
  <si>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</si>
  <si>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</si>
  <si>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</si>
  <si>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</si>
  <si>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</si>
  <si>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</si>
  <si>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</si>
  <si>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</si>
  <si>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</si>
  <si>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</si>
  <si>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</si>
  <si>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</si>
  <si>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</si>
  <si>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</si>
  <si>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</si>
  <si>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</si>
  <si>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</si>
  <si>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</si>
  <si>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</si>
  <si>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</si>
  <si>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</si>
  <si>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</si>
  <si>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</si>
  <si>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</si>
  <si>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</si>
  <si>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</si>
  <si>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</si>
  <si>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</si>
  <si>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</si>
  <si>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</si>
  <si>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</si>
  <si>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</si>
  <si>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</si>
  <si>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</si>
  <si>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</si>
  <si>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</si>
  <si>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</si>
  <si>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</si>
  <si>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</si>
  <si>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</si>
  <si>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</si>
  <si>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</si>
  <si>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</si>
  <si>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</si>
  <si>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</si>
  <si>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</si>
  <si>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</si>
  <si>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</si>
  <si>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</si>
  <si>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</si>
  <si>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</si>
  <si>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</si>
  <si>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</si>
  <si>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</si>
  <si>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</si>
  <si>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</si>
  <si>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</si>
  <si>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</si>
  <si>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</si>
  <si>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</si>
  <si>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</si>
  <si>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</si>
  <si>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</si>
  <si>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</si>
  <si>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</si>
  <si>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</si>
  <si>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</si>
  <si>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</si>
  <si>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</si>
  <si>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</si>
  <si>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</si>
  <si>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</si>
  <si>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</si>
  <si>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</si>
  <si>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</si>
  <si>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</si>
  <si>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</si>
  <si>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</si>
  <si>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</si>
  <si>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</si>
  <si>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</si>
  <si>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</si>
  <si>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</si>
  <si>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</si>
  <si>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</si>
  <si>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</si>
  <si>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</si>
  <si>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</si>
  <si>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</si>
  <si>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</si>
  <si>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</si>
  <si>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</si>
  <si>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</si>
  <si>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</si>
  <si>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</si>
  <si>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</si>
  <si>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</si>
  <si>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</si>
  <si>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</si>
  <si>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</si>
  <si>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</si>
  <si>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</si>
  <si>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</si>
  <si>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</si>
  <si>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</si>
  <si>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</si>
  <si>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</si>
  <si>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</si>
  <si>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</si>
  <si>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</si>
  <si>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</si>
  <si>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</si>
  <si>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</si>
  <si>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</si>
  <si>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</si>
  <si>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</si>
  <si>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</si>
  <si>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</si>
  <si>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</si>
  <si>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</si>
  <si>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</si>
  <si>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</si>
  <si>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</si>
  <si>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</si>
  <si>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</si>
  <si>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</si>
  <si>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</si>
  <si>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</si>
  <si>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</si>
  <si>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</si>
  <si>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</si>
  <si>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</si>
  <si>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</si>
  <si>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</si>
  <si>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</si>
  <si>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</si>
  <si>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</si>
  <si>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</si>
  <si>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</si>
  <si>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</si>
  <si>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</si>
  <si>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</si>
  <si>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</si>
  <si>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</si>
  <si>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</si>
  <si>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</si>
  <si>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</si>
  <si>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</si>
  <si>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</si>
  <si>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</si>
  <si>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</si>
  <si>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</si>
  <si>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</si>
  <si>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</si>
  <si>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</si>
  <si>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</si>
  <si>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</si>
  <si>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</si>
  <si>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</si>
  <si>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</si>
  <si>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</si>
  <si>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</si>
  <si>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</si>
  <si>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</si>
  <si>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</si>
  <si>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</si>
  <si>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</si>
  <si>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</si>
  <si>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</si>
  <si>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</si>
  <si>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</si>
  <si>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</si>
  <si>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</si>
  <si>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</si>
  <si>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</si>
  <si>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</si>
  <si>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</si>
  <si>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</si>
  <si>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</si>
  <si>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</si>
  <si>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</si>
  <si>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</si>
  <si>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</si>
  <si>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</si>
  <si>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</si>
  <si>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</si>
  <si>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</si>
  <si>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</si>
  <si>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</si>
  <si>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</si>
  <si>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</si>
  <si>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</si>
  <si>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</si>
  <si>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</si>
  <si>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</si>
  <si>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</si>
  <si>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</si>
  <si>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</si>
  <si>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</si>
  <si>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</si>
  <si>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</si>
  <si>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</si>
  <si>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</si>
  <si>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</si>
  <si>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</si>
  <si>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</si>
  <si>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</si>
  <si>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</si>
  <si>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</si>
  <si>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</si>
  <si>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</si>
  <si>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</si>
  <si>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</si>
  <si>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</si>
  <si>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</si>
  <si>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</si>
  <si>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</si>
  <si>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</si>
  <si>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</si>
  <si>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</si>
  <si>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</si>
  <si>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</si>
  <si>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</si>
  <si>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</si>
  <si>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</si>
  <si>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</si>
  <si>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</si>
  <si>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</si>
  <si>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</si>
  <si>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</si>
  <si>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</si>
  <si>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</si>
  <si>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</si>
  <si>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</si>
  <si>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</si>
  <si>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</si>
  <si>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</si>
  <si>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</si>
  <si>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</si>
  <si>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</si>
  <si>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</si>
  <si>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</si>
  <si>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</si>
  <si>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</si>
  <si>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</si>
  <si>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</si>
  <si>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</si>
  <si>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</si>
  <si>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</si>
  <si>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</si>
  <si>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</si>
  <si>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</si>
  <si>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</si>
  <si>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</si>
  <si>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</si>
  <si>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</si>
  <si>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</si>
  <si>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</si>
  <si>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</si>
  <si>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</si>
  <si>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</si>
  <si>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</si>
  <si>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</si>
  <si>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</si>
  <si>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</si>
  <si>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</si>
  <si>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</si>
  <si>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</si>
  <si>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</si>
  <si>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</si>
  <si>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</si>
  <si>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</si>
  <si>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</si>
  <si>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</si>
  <si>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</si>
  <si>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</si>
  <si>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</si>
  <si>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</si>
  <si>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</si>
  <si>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</si>
  <si>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</si>
  <si>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</si>
  <si>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</si>
  <si>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</si>
  <si>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</si>
  <si>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</si>
  <si>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</si>
  <si>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</si>
  <si>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</si>
  <si>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</si>
  <si>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</si>
  <si>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</si>
  <si>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</si>
  <si>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</si>
  <si>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</si>
  <si>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</si>
  <si>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</si>
  <si>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</si>
  <si>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</si>
  <si>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</si>
  <si>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</si>
  <si>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</si>
  <si>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</si>
  <si>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</si>
  <si>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</si>
  <si>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</si>
  <si>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</si>
  <si>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</si>
  <si>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</si>
  <si>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</si>
  <si>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</si>
  <si>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</si>
  <si>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</si>
  <si>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</si>
  <si>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</si>
  <si>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</si>
  <si>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</si>
  <si>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</si>
  <si>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</si>
  <si>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</si>
  <si>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</si>
  <si>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</si>
  <si>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</si>
  <si>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</si>
  <si>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</si>
  <si>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</si>
  <si>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</si>
  <si>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</si>
  <si>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</si>
  <si>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</si>
  <si>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</si>
  <si>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</si>
  <si>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</si>
  <si>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</si>
  <si>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</si>
  <si>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</si>
  <si>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</si>
  <si>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</si>
  <si>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</si>
  <si>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</si>
  <si>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</si>
  <si>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</si>
  <si>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</si>
  <si>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</si>
  <si>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</si>
  <si>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</si>
  <si>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</si>
  <si>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</si>
  <si>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</si>
  <si>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</si>
  <si>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</si>
  <si>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</si>
  <si>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</si>
  <si>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</si>
  <si>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</si>
  <si>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</si>
  <si>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</si>
  <si>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</si>
  <si>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</si>
  <si>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</si>
  <si>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</si>
  <si>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</si>
  <si>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</si>
  <si>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</si>
  <si>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</si>
  <si>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</si>
  <si>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</si>
  <si>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</si>
  <si>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</si>
  <si>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</si>
  <si>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</si>
  <si>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</si>
  <si>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</si>
  <si>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</si>
  <si>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</si>
  <si>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</si>
  <si>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</si>
  <si>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</si>
  <si>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</si>
  <si>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</si>
  <si>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</si>
  <si>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</si>
  <si>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</si>
  <si>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</si>
  <si>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</si>
  <si>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</si>
  <si>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</si>
  <si>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</si>
  <si>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</si>
  <si>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</si>
  <si>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</si>
  <si>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</si>
  <si>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</si>
  <si>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</si>
  <si>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</si>
  <si>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</si>
  <si>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</si>
  <si>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</si>
  <si>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</si>
  <si>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</si>
  <si>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</si>
  <si>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</si>
  <si>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</si>
  <si>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</si>
  <si>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</si>
  <si>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</si>
  <si>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</si>
  <si>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</si>
  <si>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</si>
  <si>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</si>
  <si>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</si>
  <si>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</si>
  <si>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</si>
  <si>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</si>
  <si>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</si>
  <si>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</si>
  <si>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</si>
  <si>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</si>
  <si>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</si>
  <si>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</si>
  <si>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</si>
  <si>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</si>
  <si>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</si>
  <si>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</si>
  <si>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</si>
  <si>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</si>
  <si>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</si>
  <si>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</si>
  <si>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</si>
  <si>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</si>
  <si>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</si>
  <si>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</si>
  <si>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</si>
  <si>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</si>
  <si>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</si>
  <si>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</si>
  <si>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</si>
  <si>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</si>
  <si>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</si>
  <si>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</si>
  <si>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</si>
  <si>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</si>
  <si>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</si>
  <si>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</si>
  <si>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</si>
  <si>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</si>
  <si>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</si>
  <si>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</si>
  <si>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</si>
  <si>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</si>
  <si>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</si>
  <si>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</si>
  <si>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</si>
  <si>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</si>
  <si>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</si>
  <si>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</si>
  <si>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</si>
  <si>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</si>
  <si>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</si>
  <si>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</si>
  <si>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</si>
  <si>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</si>
  <si>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</si>
  <si>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</si>
  <si>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</si>
  <si>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</si>
  <si>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</si>
  <si>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</si>
  <si>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</si>
  <si>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</si>
  <si>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</si>
  <si>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</si>
  <si>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</si>
  <si>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</si>
  <si>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</si>
  <si>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</si>
  <si>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</si>
  <si>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</si>
  <si>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</si>
  <si>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</si>
  <si>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</si>
  <si>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</si>
  <si>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</si>
  <si>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</si>
  <si>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</si>
  <si>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</si>
  <si>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</si>
  <si>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</si>
  <si>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</si>
  <si>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</si>
  <si>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</si>
  <si>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</si>
  <si>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</si>
  <si>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</si>
  <si>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</si>
  <si>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</si>
  <si>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</si>
  <si>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</si>
  <si>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</si>
  <si>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</si>
  <si>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</si>
  <si>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</si>
  <si>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</si>
  <si>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</si>
  <si>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</si>
  <si>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</si>
  <si>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</si>
  <si>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</si>
  <si>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</si>
  <si>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</si>
  <si>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</si>
  <si>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</si>
  <si>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</si>
  <si>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</si>
  <si>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</si>
  <si>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</si>
  <si>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</si>
  <si>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</si>
  <si>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</si>
  <si>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</si>
  <si>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</si>
  <si>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</si>
  <si>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</si>
  <si>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</si>
  <si>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</si>
  <si>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</si>
  <si>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</si>
  <si>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</si>
  <si>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</si>
  <si>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</si>
  <si>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</si>
  <si>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</si>
  <si>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</si>
  <si>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</si>
  <si>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</si>
  <si>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</si>
  <si>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</si>
  <si>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</si>
  <si>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</si>
  <si>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</si>
  <si>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</si>
  <si>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</si>
  <si>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</si>
  <si>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</si>
  <si>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</si>
  <si>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</si>
  <si>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</si>
  <si>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</si>
  <si>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</si>
  <si>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</si>
  <si>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</si>
  <si>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</si>
  <si>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</si>
  <si>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</si>
  <si>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</si>
  <si>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</si>
  <si>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</si>
  <si>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</si>
  <si>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</si>
  <si>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</si>
  <si>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</si>
  <si>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</si>
  <si>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</si>
  <si>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</si>
  <si>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</si>
  <si>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</si>
  <si>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</si>
  <si>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</si>
  <si>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</si>
  <si>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</si>
  <si>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</si>
  <si>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</si>
  <si>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</si>
  <si>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</si>
  <si>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</si>
  <si>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</si>
  <si>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</si>
  <si>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</si>
  <si>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</si>
  <si>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</si>
  <si>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</si>
  <si>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</si>
  <si>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</si>
  <si>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</si>
  <si>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</si>
  <si>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</si>
  <si>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</si>
  <si>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</si>
  <si>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</si>
  <si>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</si>
  <si>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</si>
  <si>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</si>
  <si>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</si>
  <si>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</si>
  <si>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</si>
  <si>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</si>
  <si>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</si>
  <si>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</si>
  <si>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</si>
  <si>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</si>
  <si>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</si>
  <si>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</si>
  <si>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</si>
  <si>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</si>
  <si>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</si>
  <si>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</si>
  <si>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</si>
  <si>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</si>
  <si>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</si>
  <si>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</si>
  <si>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</si>
  <si>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</si>
  <si>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</si>
  <si>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</si>
  <si>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</si>
  <si>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</si>
  <si>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</si>
  <si>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</si>
  <si>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</si>
  <si>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</si>
  <si>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</si>
  <si>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</si>
  <si>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</si>
  <si>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</si>
  <si>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</si>
  <si>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</si>
  <si>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</si>
  <si>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</si>
  <si>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</si>
  <si>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</si>
  <si>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</si>
  <si>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</si>
  <si>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</si>
  <si>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</si>
  <si>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</si>
  <si>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</si>
  <si>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</si>
  <si>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</si>
  <si>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</si>
  <si>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</si>
  <si>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</si>
  <si>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</si>
  <si>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</si>
  <si>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</si>
  <si>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</si>
  <si>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</si>
  <si>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</si>
  <si>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</si>
  <si>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</si>
  <si>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</si>
  <si>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</si>
  <si>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</si>
  <si>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</si>
  <si>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</si>
  <si>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</si>
  <si>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</si>
  <si>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</si>
  <si>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</si>
  <si>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</si>
  <si>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</si>
  <si>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</si>
  <si>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</si>
  <si>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</si>
  <si>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</si>
  <si>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</si>
  <si>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</si>
  <si>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</si>
  <si>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</si>
  <si>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</si>
  <si>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</si>
  <si>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</si>
  <si>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</si>
  <si>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</si>
  <si>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</si>
  <si>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</si>
  <si>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</si>
  <si>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</si>
  <si>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</si>
  <si>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</si>
  <si>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</si>
  <si>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</si>
  <si>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</si>
  <si>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</si>
  <si>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</si>
  <si>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</si>
  <si>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</si>
  <si>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</si>
  <si>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</si>
  <si>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</si>
  <si>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</si>
  <si>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</si>
  <si>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</si>
  <si>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</si>
  <si>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</si>
  <si>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</si>
  <si>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</si>
  <si>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</si>
  <si>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</si>
  <si>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</si>
  <si>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</si>
  <si>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</si>
  <si>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</si>
  <si>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</si>
  <si>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</si>
  <si>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</si>
  <si>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</si>
  <si>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</si>
  <si>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</si>
  <si>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</si>
  <si>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</si>
  <si>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</si>
  <si>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</si>
  <si>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</si>
  <si>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</si>
  <si>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</si>
  <si>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</si>
  <si>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</si>
  <si>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</si>
  <si>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</si>
  <si>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</si>
  <si>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</si>
  <si>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</si>
  <si>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</si>
  <si>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</si>
  <si>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</si>
  <si>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</si>
  <si>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</si>
  <si>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</si>
  <si>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</si>
  <si>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</si>
  <si>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</si>
  <si>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</si>
  <si>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</si>
  <si>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</si>
  <si>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</si>
  <si>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</si>
  <si>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</si>
  <si>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</si>
  <si>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</si>
  <si>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</si>
  <si>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</si>
  <si>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</si>
  <si>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</si>
  <si>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</si>
  <si>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</si>
  <si>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</si>
  <si>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</si>
  <si>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</si>
  <si>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</si>
  <si>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</si>
  <si>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</si>
  <si>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</si>
  <si>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</si>
  <si>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</si>
  <si>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</si>
  <si>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</si>
  <si>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</si>
  <si>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</si>
  <si>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</si>
  <si>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</si>
  <si>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</si>
  <si>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</si>
  <si>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</si>
  <si>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</si>
  <si>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</si>
  <si>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</si>
  <si>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</si>
  <si>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</si>
  <si>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</si>
  <si>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</si>
  <si>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</si>
  <si>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</si>
  <si>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</si>
  <si>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</si>
  <si>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</si>
  <si>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</si>
  <si>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</si>
  <si>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</si>
  <si>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</si>
  <si>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</si>
  <si>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</si>
  <si>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</si>
  <si>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</si>
  <si>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</si>
  <si>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</si>
  <si>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</si>
  <si>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</si>
  <si>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</si>
  <si>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</si>
  <si>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</si>
  <si>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</si>
  <si>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</si>
  <si>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</si>
  <si>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</si>
  <si>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</si>
  <si>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</si>
  <si>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</si>
  <si>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</si>
  <si>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</si>
  <si>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</si>
  <si>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</si>
  <si>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</si>
  <si>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</si>
  <si>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</si>
  <si>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</si>
  <si>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</si>
  <si>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</si>
  <si>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</si>
  <si>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</si>
  <si>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</si>
  <si>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</si>
  <si>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</si>
  <si>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</si>
  <si>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</si>
  <si>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</si>
  <si>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</si>
  <si>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</si>
  <si>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</si>
  <si>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</si>
  <si>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</si>
  <si>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</si>
  <si>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</si>
  <si>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</si>
  <si>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</si>
  <si>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</si>
  <si>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</si>
  <si>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</si>
  <si>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</si>
  <si>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</si>
  <si>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</si>
  <si>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</si>
  <si>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</si>
  <si>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</si>
  <si>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</si>
  <si>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</si>
  <si>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</si>
  <si>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</si>
  <si>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</si>
  <si>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</si>
  <si>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</si>
  <si>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</si>
  <si>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</si>
  <si>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</si>
  <si>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</si>
  <si>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</si>
  <si>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</si>
  <si>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</si>
  <si>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</si>
  <si>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</si>
  <si>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</si>
  <si>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</si>
  <si>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</si>
  <si>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</si>
  <si>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</si>
  <si>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</si>
  <si>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</si>
  <si>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</si>
  <si>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</si>
  <si>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</si>
  <si>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</si>
  <si>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</si>
  <si>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</si>
  <si>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</si>
  <si>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</si>
  <si>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</si>
  <si>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</si>
  <si>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</si>
  <si>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</si>
  <si>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</si>
  <si>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</si>
  <si>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</si>
  <si>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</si>
  <si>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</si>
  <si>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</si>
  <si>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</si>
  <si>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</si>
  <si>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</si>
  <si>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</si>
  <si>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</si>
  <si>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</si>
  <si>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</si>
  <si>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</si>
  <si>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</si>
  <si>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</si>
  <si>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</si>
  <si>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</si>
  <si>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</si>
  <si>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</si>
  <si>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</si>
  <si>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</si>
  <si>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</si>
  <si>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</si>
  <si>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</si>
  <si>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</si>
  <si>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</si>
  <si>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</si>
  <si>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</si>
  <si>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</si>
  <si>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</si>
  <si>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</si>
  <si>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</si>
  <si>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</si>
  <si>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</si>
  <si>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</si>
  <si>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</si>
  <si>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</si>
  <si>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</si>
  <si>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</si>
  <si>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</si>
  <si>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</si>
  <si>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</si>
  <si>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</si>
  <si>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</si>
  <si>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</si>
  <si>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</si>
  <si>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</si>
  <si>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</si>
  <si>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</si>
  <si>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</si>
  <si>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</si>
  <si>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</si>
  <si>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</si>
  <si>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</si>
  <si>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</si>
  <si>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</si>
  <si>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</si>
  <si>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</si>
  <si>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</si>
  <si>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</si>
  <si>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</si>
  <si>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</si>
  <si>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</si>
  <si>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</si>
  <si>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</si>
  <si>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</si>
  <si>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</si>
  <si>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</si>
  <si>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</si>
  <si>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</si>
  <si>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</si>
  <si>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</si>
  <si>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</si>
  <si>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</si>
  <si>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</si>
  <si>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</si>
  <si>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</si>
  <si>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</si>
  <si>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</si>
  <si>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</si>
  <si>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</si>
  <si>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</si>
  <si>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</si>
  <si>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</si>
  <si>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</si>
  <si>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</si>
  <si>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</si>
  <si>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</si>
  <si>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</si>
  <si>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</si>
  <si>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</si>
  <si>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</si>
  <si>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</si>
  <si>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</si>
  <si>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</si>
  <si>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</si>
  <si>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</si>
  <si>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</si>
  <si>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</si>
  <si>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</si>
  <si>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</si>
  <si>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</si>
  <si>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</si>
  <si>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</si>
  <si>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</si>
  <si>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</si>
  <si>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</si>
  <si>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</si>
  <si>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</si>
  <si>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</si>
  <si>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</si>
  <si>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</si>
  <si>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</si>
  <si>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</si>
  <si>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</si>
  <si>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</si>
  <si>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</si>
  <si>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</si>
  <si>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</si>
  <si>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</si>
  <si>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</si>
  <si>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</si>
  <si>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</si>
  <si>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</si>
  <si>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</si>
  <si>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</si>
  <si>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</si>
  <si>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</si>
  <si>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</si>
  <si>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</si>
  <si>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</si>
  <si>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</si>
  <si>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</si>
  <si>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</si>
  <si>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</si>
  <si>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</si>
  <si>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</si>
  <si>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</si>
  <si>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</si>
  <si>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</si>
  <si>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</si>
  <si>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</si>
  <si>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</si>
  <si>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</si>
  <si>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</si>
  <si>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</si>
  <si>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</si>
  <si>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</si>
  <si>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</si>
  <si>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</si>
  <si>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</si>
  <si>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</si>
  <si>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</si>
  <si>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</si>
  <si>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</si>
  <si>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</si>
  <si>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</si>
  <si>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</si>
  <si>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</si>
  <si>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</si>
  <si>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</si>
  <si>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</si>
  <si>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</si>
  <si>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</si>
  <si>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</si>
  <si>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</si>
  <si>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</si>
  <si>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</si>
  <si>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</si>
  <si>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</si>
  <si>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</si>
  <si>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</si>
  <si>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</si>
  <si>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</si>
  <si>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</si>
  <si>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</si>
  <si>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</si>
  <si>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</si>
  <si>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</si>
  <si>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</si>
  <si>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</si>
  <si>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</si>
  <si>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</si>
  <si>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</si>
  <si>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</si>
  <si>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</si>
  <si>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</si>
  <si>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</si>
  <si>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</si>
  <si>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</si>
  <si>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</si>
  <si>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</si>
  <si>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</si>
  <si>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</si>
  <si>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</si>
  <si>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</si>
  <si>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</si>
  <si>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</si>
  <si>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</si>
  <si>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</si>
  <si>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</si>
  <si>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</si>
  <si>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</si>
  <si>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</si>
  <si>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</si>
  <si>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</si>
  <si>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</si>
  <si>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</si>
  <si>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</si>
  <si>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</si>
  <si>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</si>
  <si>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</si>
  <si>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</si>
  <si>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</si>
  <si>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</si>
  <si>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</si>
  <si>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</si>
  <si>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</si>
  <si>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</si>
  <si>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</si>
  <si>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</si>
  <si>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</si>
  <si>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</si>
  <si>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</si>
  <si>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</si>
  <si>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</si>
  <si>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</si>
  <si>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</si>
  <si>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</si>
  <si>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</si>
  <si>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</si>
  <si>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</si>
  <si>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</si>
  <si>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</si>
  <si>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</si>
  <si>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</si>
  <si>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</si>
  <si>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</si>
  <si>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</si>
  <si>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</si>
  <si>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</si>
  <si>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</si>
  <si>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</si>
  <si>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</si>
  <si>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</si>
  <si>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</si>
  <si>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</si>
  <si>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</si>
  <si>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</si>
  <si>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</si>
  <si>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</si>
  <si>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</si>
  <si>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</si>
  <si>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</si>
  <si>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</si>
  <si>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</si>
  <si>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</si>
  <si>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</si>
  <si>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</si>
  <si>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</si>
  <si>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</si>
  <si>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</si>
  <si>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</si>
  <si>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</si>
  <si>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</si>
  <si>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</si>
  <si>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</si>
  <si>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</si>
  <si>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</si>
  <si>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</si>
  <si>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</si>
  <si>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</si>
  <si>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</si>
  <si>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</si>
  <si>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</si>
  <si>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</si>
  <si>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</si>
  <si>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</si>
  <si>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</si>
  <si>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</si>
  <si>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</si>
  <si>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</si>
  <si>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</si>
  <si>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</si>
  <si>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</si>
  <si>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</si>
  <si>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</si>
  <si>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</si>
  <si>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</si>
  <si>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</si>
  <si>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</si>
  <si>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</si>
  <si>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</si>
  <si>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</si>
  <si>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</si>
  <si>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</si>
  <si>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</si>
  <si>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</si>
  <si>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</si>
  <si>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</si>
  <si>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</si>
  <si>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</si>
  <si>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</si>
  <si>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</si>
  <si>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</si>
  <si>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</si>
  <si>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</si>
  <si>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</si>
  <si>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</si>
  <si>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</si>
  <si>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</si>
  <si>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</si>
  <si>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</si>
  <si>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</si>
  <si>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</si>
  <si>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</si>
  <si>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</si>
  <si>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</si>
  <si>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</si>
  <si>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</si>
  <si>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</si>
  <si>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</si>
  <si>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</si>
  <si>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</si>
  <si>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</si>
  <si>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</si>
  <si>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</si>
  <si>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</si>
  <si>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</si>
  <si>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</si>
  <si>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</si>
  <si>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</si>
  <si>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</si>
  <si>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</si>
  <si>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</si>
  <si>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</si>
  <si>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</si>
  <si>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</si>
  <si>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</si>
  <si>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</si>
  <si>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</si>
  <si>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</si>
  <si>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</si>
  <si>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</si>
  <si>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</si>
  <si>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</si>
  <si>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</si>
  <si>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</si>
  <si>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</si>
  <si>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</si>
  <si>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</si>
  <si>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</si>
  <si>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</si>
  <si>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</si>
  <si>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</si>
  <si>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</si>
  <si>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</si>
  <si>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</si>
  <si>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</si>
  <si>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</si>
  <si>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</si>
  <si>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</si>
  <si>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</si>
  <si>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</si>
  <si>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</si>
  <si>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</si>
  <si>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</si>
  <si>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</si>
  <si>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</si>
  <si>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</si>
  <si>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</si>
  <si>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</si>
  <si>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</si>
  <si>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</si>
  <si>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</si>
  <si>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</si>
  <si>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</si>
  <si>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</si>
  <si>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</si>
  <si>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</si>
  <si>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</si>
  <si>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</si>
  <si>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</si>
  <si>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</si>
  <si>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</si>
  <si>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</si>
  <si>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</si>
  <si>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</si>
  <si>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</si>
  <si>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</si>
  <si>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</si>
  <si>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</si>
  <si>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</si>
  <si>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</si>
  <si>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</si>
  <si>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</si>
  <si>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</si>
  <si>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</si>
  <si>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</si>
  <si>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</si>
  <si>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</si>
  <si>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</si>
  <si>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</si>
  <si>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</si>
  <si>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</si>
  <si>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</si>
  <si>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</si>
  <si>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</si>
  <si>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</si>
  <si>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</si>
  <si>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</si>
  <si>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</si>
  <si>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</si>
  <si>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</si>
  <si>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</si>
  <si>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</si>
  <si>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</si>
  <si>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</si>
  <si>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</si>
  <si>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</si>
  <si>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</si>
  <si>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</si>
  <si>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</si>
  <si>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</si>
  <si>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</si>
  <si>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</si>
  <si>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</si>
  <si>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</si>
  <si>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</si>
  <si>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</si>
  <si>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</si>
  <si>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</si>
  <si>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</si>
  <si>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</si>
  <si>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</si>
  <si>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</si>
  <si>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</si>
  <si>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</si>
  <si>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</si>
  <si>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</si>
  <si>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</si>
  <si>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</si>
  <si>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</si>
  <si>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</si>
  <si>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</si>
  <si>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</si>
  <si>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</si>
  <si>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</si>
  <si>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</si>
  <si>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</si>
  <si>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</si>
  <si>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</si>
  <si>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</si>
  <si>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</si>
  <si>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</si>
  <si>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</si>
  <si>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</si>
  <si>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</si>
  <si>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</si>
  <si>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</si>
  <si>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</si>
  <si>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</si>
  <si>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</si>
  <si>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</si>
  <si>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</si>
  <si>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</si>
  <si>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</si>
  <si>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</si>
  <si>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</si>
  <si>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</si>
  <si>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</si>
  <si>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</si>
  <si>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</si>
  <si>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</si>
  <si>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</si>
  <si>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</si>
  <si>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</si>
  <si>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</si>
  <si>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</si>
  <si>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</si>
  <si>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</si>
  <si>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</si>
  <si>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</si>
  <si>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</si>
  <si>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</si>
  <si>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</si>
  <si>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</si>
  <si>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</si>
  <si>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</si>
  <si>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</si>
  <si>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</si>
  <si>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</si>
  <si>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</si>
  <si>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</si>
  <si>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</si>
  <si>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</si>
  <si>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</si>
  <si>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</si>
  <si>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</si>
  <si>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</si>
  <si>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</si>
  <si>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</si>
  <si>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</si>
  <si>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</si>
  <si>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</si>
  <si>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</si>
  <si>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</si>
  <si>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</si>
  <si>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</si>
  <si>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</si>
  <si>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</si>
  <si>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</si>
  <si>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</si>
  <si>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</si>
  <si>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</si>
  <si>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</si>
  <si>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</si>
  <si>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</si>
  <si>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</si>
  <si>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</si>
  <si>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</si>
  <si>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</si>
  <si>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</si>
  <si>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</si>
  <si>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</si>
  <si>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</si>
  <si>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</si>
  <si>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</si>
  <si>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</si>
  <si>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</si>
  <si>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</si>
  <si>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</si>
  <si>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</si>
  <si>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</si>
  <si>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</si>
  <si>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</si>
  <si>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</si>
  <si>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</si>
  <si>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</si>
  <si>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</si>
  <si>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</si>
  <si>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</si>
  <si>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</si>
  <si>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</si>
  <si>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</si>
  <si>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</si>
  <si>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</si>
  <si>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</si>
  <si>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</si>
  <si>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</si>
  <si>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</si>
  <si>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</si>
  <si>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</si>
  <si>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</si>
  <si>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</si>
  <si>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</si>
  <si>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</si>
  <si>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</si>
  <si>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</si>
  <si>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</si>
  <si>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</si>
  <si>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</si>
  <si>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</si>
  <si>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</si>
  <si>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</si>
  <si>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</si>
  <si>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</si>
  <si>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</si>
  <si>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</si>
  <si>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</si>
  <si>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</si>
  <si>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</si>
  <si>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</si>
  <si>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</si>
  <si>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</si>
  <si>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</si>
  <si>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</si>
  <si>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</si>
  <si>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</si>
  <si>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</si>
  <si>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</si>
  <si>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</si>
  <si>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</si>
  <si>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</si>
  <si>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</si>
  <si>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</si>
  <si>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</si>
  <si>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</si>
  <si>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</si>
  <si>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</si>
  <si>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</si>
  <si>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</si>
  <si>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</si>
  <si>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</si>
  <si>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</si>
  <si>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</si>
  <si>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</si>
  <si>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</si>
  <si>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</si>
  <si>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</si>
  <si>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</si>
  <si>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</si>
  <si>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</si>
  <si>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</si>
  <si>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</si>
  <si>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</si>
  <si>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</si>
  <si>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</si>
  <si>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</si>
  <si>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</si>
  <si>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</si>
  <si>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</si>
  <si>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</si>
  <si>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</si>
  <si>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</si>
  <si>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</si>
  <si>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</si>
  <si>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</si>
  <si>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</si>
  <si>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</si>
  <si>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</si>
  <si>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</si>
  <si>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</si>
  <si>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</si>
  <si>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</si>
  <si>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</si>
  <si>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</si>
  <si>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</si>
  <si>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</si>
  <si>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</si>
  <si>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</si>
  <si>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</si>
  <si>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</si>
  <si>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</si>
  <si>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</si>
  <si>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</si>
  <si>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</si>
  <si>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</si>
  <si>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</si>
  <si>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</si>
  <si>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</si>
  <si>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</si>
  <si>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</si>
  <si>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</si>
  <si>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</si>
  <si>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</si>
  <si>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</si>
  <si>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</si>
  <si>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</si>
  <si>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</si>
  <si>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</si>
  <si>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</si>
  <si>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</si>
  <si>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</si>
  <si>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</si>
  <si>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</si>
  <si>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</si>
  <si>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</si>
  <si>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</si>
  <si>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</si>
  <si>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</si>
  <si>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</si>
  <si>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</si>
  <si>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</si>
  <si>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</si>
  <si>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</si>
  <si>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</si>
  <si>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</si>
  <si>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</si>
  <si>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</si>
  <si>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</si>
  <si>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</si>
  <si>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</si>
  <si>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</si>
  <si>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</si>
  <si>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</si>
  <si>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</si>
  <si>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</si>
  <si>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</si>
  <si>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</si>
  <si>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</si>
  <si>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</si>
  <si>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</si>
  <si>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</si>
  <si>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</si>
  <si>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</si>
  <si>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</si>
  <si>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</si>
  <si>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</si>
  <si>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</si>
  <si>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</si>
  <si>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</si>
  <si>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</si>
  <si>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</si>
  <si>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</si>
  <si>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</si>
  <si>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</si>
  <si>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</si>
  <si>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</si>
  <si>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</si>
  <si>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</si>
  <si>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</si>
  <si>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</si>
  <si>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</si>
  <si>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</si>
  <si>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</si>
  <si>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</si>
  <si>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</si>
  <si>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</si>
  <si>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</si>
  <si>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</si>
  <si>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</si>
  <si>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</si>
  <si>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</si>
  <si>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</si>
  <si>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</si>
  <si>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</si>
  <si>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</si>
  <si>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</si>
  <si>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</si>
  <si>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</si>
  <si>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</si>
  <si>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</si>
  <si>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</si>
  <si>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</si>
  <si>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</si>
  <si>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</si>
  <si>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</si>
  <si>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</si>
  <si>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</si>
  <si>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</si>
  <si>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</si>
  <si>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</si>
  <si>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</si>
  <si>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</si>
  <si>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</si>
  <si>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</si>
  <si>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</si>
  <si>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</si>
  <si>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</si>
  <si>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</si>
  <si>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</si>
  <si>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</si>
  <si>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</si>
  <si>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</si>
  <si>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</si>
  <si>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</si>
  <si>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</si>
  <si>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</si>
  <si>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</si>
  <si>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</si>
  <si>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</si>
  <si>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</si>
  <si>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</si>
  <si>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</si>
  <si>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</si>
  <si>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</si>
  <si>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</si>
  <si>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</si>
  <si>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</si>
  <si>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</si>
  <si>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</si>
  <si>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</si>
  <si>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</si>
  <si>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</si>
  <si>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</si>
  <si>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</si>
  <si>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</si>
  <si>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</si>
  <si>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</si>
  <si>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</si>
  <si>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</si>
  <si>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</si>
  <si>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</si>
  <si>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</si>
  <si>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</si>
  <si>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</si>
  <si>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</si>
  <si>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</si>
  <si>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</si>
  <si>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</si>
  <si>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</si>
  <si>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</si>
  <si>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</si>
  <si>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</si>
  <si>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</si>
  <si>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</si>
  <si>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</si>
  <si>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</si>
  <si>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</si>
  <si>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</si>
  <si>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</si>
  <si>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</si>
  <si>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</si>
  <si>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</si>
  <si>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</si>
  <si>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</si>
  <si>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</si>
  <si>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</si>
  <si>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</si>
  <si>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</si>
  <si>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</si>
  <si>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</si>
  <si>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</si>
  <si>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</si>
  <si>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</si>
  <si>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</si>
  <si>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</si>
  <si>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</si>
  <si>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</si>
  <si>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</si>
  <si>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</si>
  <si>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</si>
  <si>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</si>
  <si>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</si>
  <si>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</si>
  <si>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</si>
  <si>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</si>
  <si>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</si>
  <si>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</si>
  <si>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</si>
  <si>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</si>
  <si>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</si>
  <si>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</si>
  <si>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</si>
  <si>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</si>
  <si>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</si>
  <si>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</si>
  <si>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</si>
  <si>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</si>
  <si>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</si>
  <si>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</si>
  <si>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</si>
  <si>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</si>
  <si>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</si>
  <si>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</si>
  <si>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</si>
  <si>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</si>
  <si>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</si>
  <si>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</si>
  <si>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</si>
  <si>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</si>
  <si>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</si>
  <si>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</si>
  <si>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</si>
  <si>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</si>
  <si>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</si>
  <si>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</si>
  <si>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</si>
  <si>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</si>
  <si>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</si>
  <si>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</si>
  <si>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</si>
  <si>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</si>
  <si>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</si>
  <si>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</si>
  <si>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</si>
  <si>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</si>
  <si>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</si>
  <si>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</si>
  <si>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</si>
  <si>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</si>
  <si>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</si>
  <si>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</si>
  <si>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</si>
  <si>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</si>
  <si>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</si>
  <si>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</si>
  <si>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</si>
  <si>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</si>
  <si>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</si>
  <si>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</si>
  <si>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</si>
  <si>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</si>
  <si>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</si>
  <si>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</si>
  <si>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</si>
  <si>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</si>
  <si>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</si>
  <si>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</si>
  <si>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</si>
  <si>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</si>
  <si>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</si>
  <si>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</si>
  <si>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</si>
  <si>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</si>
  <si>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</si>
  <si>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</si>
  <si>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</si>
  <si>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</si>
  <si>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</si>
  <si>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</si>
  <si>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</si>
  <si>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</si>
  <si>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</si>
  <si>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</si>
  <si>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</si>
  <si>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</si>
  <si>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</si>
  <si>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</si>
  <si>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</si>
  <si>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</si>
  <si>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</si>
  <si>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</si>
  <si>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</si>
  <si>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</si>
  <si>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</si>
  <si>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</si>
  <si>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</si>
  <si>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</si>
  <si>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</si>
  <si>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</si>
  <si>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</si>
  <si>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</si>
  <si>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</si>
  <si>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</si>
  <si>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</si>
  <si>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</si>
  <si>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</si>
  <si>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</si>
  <si>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</si>
  <si>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</si>
  <si>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</si>
  <si>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</si>
  <si>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</si>
  <si>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</si>
  <si>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</si>
  <si>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</si>
  <si>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</si>
  <si>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</si>
  <si>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</si>
  <si>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</si>
  <si>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</si>
  <si>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</si>
  <si>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</si>
  <si>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</si>
  <si>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</si>
  <si>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</si>
  <si>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</si>
  <si>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</si>
  <si>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</si>
  <si>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</si>
  <si>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</si>
  <si>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</si>
  <si>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</si>
  <si>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</si>
  <si>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</si>
  <si>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</si>
  <si>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</si>
  <si>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</si>
  <si>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</si>
  <si>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</si>
  <si>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</si>
  <si>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</si>
  <si>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</si>
  <si>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</si>
  <si>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</si>
  <si>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</si>
  <si>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</si>
  <si>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</si>
  <si>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</si>
  <si>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</si>
  <si>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</si>
  <si>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</si>
  <si>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</si>
  <si>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</si>
  <si>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</si>
  <si>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</si>
  <si>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</si>
  <si>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</si>
  <si>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</si>
  <si>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</si>
  <si>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</si>
  <si>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</si>
  <si>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</si>
  <si>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</si>
  <si>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</si>
  <si>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</si>
  <si>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</si>
  <si>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</si>
  <si>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</si>
  <si>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</si>
  <si>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</si>
  <si>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</si>
  <si>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</si>
  <si>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</si>
  <si>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</si>
  <si>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</si>
  <si>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</si>
  <si>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</si>
  <si>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</si>
  <si>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</si>
  <si>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</si>
  <si>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</si>
  <si>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</si>
  <si>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</si>
  <si>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</si>
  <si>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</si>
  <si>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</si>
  <si>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</si>
  <si>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</si>
  <si>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</si>
  <si>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</si>
  <si>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</si>
  <si>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</si>
  <si>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</si>
  <si>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</si>
  <si>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</si>
  <si>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</si>
  <si>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</si>
  <si>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</si>
  <si>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</si>
  <si>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</si>
  <si>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</si>
  <si>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</si>
  <si>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</si>
  <si>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</si>
  <si>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</si>
  <si>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</si>
  <si>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</si>
  <si>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</si>
  <si>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</si>
  <si>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</si>
  <si>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</si>
  <si>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</si>
  <si>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</si>
  <si>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</si>
  <si>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</si>
  <si>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</si>
  <si>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</si>
  <si>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</si>
  <si>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</si>
  <si>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</si>
  <si>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</si>
  <si>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</si>
  <si>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</si>
  <si>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</si>
  <si>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</si>
  <si>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</si>
  <si>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</si>
  <si>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</si>
  <si>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</si>
  <si>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</si>
  <si>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</si>
  <si>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</si>
  <si>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</si>
  <si>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</si>
  <si>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</si>
  <si>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</si>
  <si>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</si>
  <si>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</si>
  <si>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</si>
  <si>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</si>
  <si>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</si>
  <si>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</si>
  <si>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</si>
  <si>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</si>
  <si>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</si>
  <si>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</si>
  <si>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</si>
  <si>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</si>
  <si>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</si>
  <si>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</si>
  <si>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</si>
  <si>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</si>
  <si>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</si>
  <si>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</si>
  <si>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</si>
  <si>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</si>
  <si>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</si>
  <si>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</si>
  <si>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</si>
  <si>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</si>
  <si>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</si>
  <si>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</si>
  <si>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</si>
  <si>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</si>
  <si>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</si>
  <si>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</si>
  <si>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</si>
  <si>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</si>
  <si>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</si>
  <si>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</si>
  <si>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</si>
  <si>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</si>
  <si>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</si>
  <si>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</si>
  <si>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</si>
  <si>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</si>
  <si>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</si>
  <si>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</si>
  <si>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</si>
  <si>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</si>
  <si>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</si>
  <si>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</si>
  <si>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</si>
  <si>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</si>
  <si>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</si>
  <si>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</si>
  <si>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</si>
  <si>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</si>
  <si>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</si>
  <si>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</si>
  <si>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</si>
  <si>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</si>
  <si>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</si>
  <si>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</si>
  <si>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</si>
  <si>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</si>
  <si>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</si>
  <si>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</si>
  <si>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</si>
  <si>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</si>
  <si>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</si>
  <si>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</si>
  <si>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</si>
  <si>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</si>
  <si>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</si>
  <si>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</si>
  <si>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</si>
  <si>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</si>
  <si>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</si>
  <si>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</si>
  <si>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</si>
  <si>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</si>
  <si>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</si>
  <si>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</si>
  <si>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</si>
  <si>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</si>
  <si>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</si>
  <si>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</si>
  <si>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</si>
  <si>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</si>
  <si>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</si>
  <si>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</si>
  <si>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</si>
  <si>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</si>
  <si>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</si>
  <si>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</si>
  <si>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</si>
  <si>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</si>
  <si>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</si>
  <si>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</si>
  <si>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</si>
  <si>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</si>
  <si>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</si>
  <si>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</si>
  <si>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</si>
  <si>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</si>
  <si>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</si>
  <si>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</si>
  <si>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</si>
  <si>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</si>
  <si>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</si>
  <si>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</si>
  <si>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</si>
  <si>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</si>
  <si>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</si>
  <si>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</si>
  <si>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</si>
  <si>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</si>
  <si>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</si>
  <si>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</si>
  <si>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</si>
  <si>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</si>
  <si>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</si>
  <si>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</si>
  <si>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</si>
  <si>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</si>
  <si>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</si>
  <si>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</si>
  <si>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</si>
  <si>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</si>
  <si>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</si>
  <si>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</si>
  <si>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</si>
  <si>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</si>
  <si>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</si>
  <si>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</si>
  <si>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</si>
  <si>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</si>
  <si>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</si>
  <si>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</si>
  <si>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</si>
  <si>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</si>
  <si>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</si>
  <si>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</si>
  <si>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</si>
  <si>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</si>
  <si>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</si>
  <si>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</si>
  <si>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</si>
  <si>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</si>
  <si>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</si>
  <si>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</si>
  <si>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</si>
  <si>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</si>
  <si>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</si>
  <si>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</si>
  <si>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</si>
  <si>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</si>
  <si>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</si>
  <si>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</si>
  <si>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</si>
  <si>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</si>
  <si>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</si>
  <si>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</si>
  <si>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</si>
  <si>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</si>
  <si>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</si>
  <si>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</si>
  <si>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</si>
  <si>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</si>
  <si>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</si>
  <si>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</si>
  <si>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</si>
  <si>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</si>
  <si>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</si>
  <si>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</si>
  <si>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</si>
  <si>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</si>
  <si>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</si>
  <si>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</si>
  <si>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</si>
  <si>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</si>
  <si>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</si>
  <si>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</si>
  <si>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</si>
  <si>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</si>
  <si>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</si>
  <si>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</si>
  <si>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</si>
  <si>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</si>
  <si>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</si>
  <si>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</si>
  <si>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</si>
  <si>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</si>
  <si>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</si>
  <si>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</si>
  <si>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</si>
  <si>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</si>
  <si>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</si>
  <si>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</si>
  <si>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</si>
  <si>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</si>
  <si>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</si>
  <si>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</si>
  <si>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</si>
  <si>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</si>
  <si>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</si>
  <si>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</si>
  <si>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</si>
  <si>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</si>
  <si>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</si>
  <si>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</si>
  <si>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</si>
  <si>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</si>
  <si>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</si>
  <si>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</si>
  <si>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</si>
  <si>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</si>
  <si>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</si>
  <si>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</si>
  <si>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</si>
  <si>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</si>
  <si>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</si>
  <si>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</si>
  <si>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</si>
  <si>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</si>
  <si>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</si>
  <si>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</si>
  <si>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</si>
  <si>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</si>
  <si>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</si>
  <si>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</si>
  <si>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</si>
  <si>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</si>
  <si>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</si>
  <si>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</si>
  <si>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</si>
  <si>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</si>
  <si>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</si>
  <si>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</si>
  <si>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</si>
  <si>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</si>
  <si>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</si>
  <si>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</si>
  <si>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</si>
  <si>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</si>
  <si>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</si>
  <si>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</si>
  <si>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</si>
  <si>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</si>
  <si>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</si>
  <si>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</si>
  <si>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</si>
  <si>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</si>
  <si>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</si>
  <si>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</si>
  <si>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</si>
  <si>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</si>
  <si>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</si>
  <si>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</si>
  <si>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</si>
  <si>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</si>
  <si>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</si>
  <si>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</si>
  <si>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</si>
  <si>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</si>
  <si>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</si>
  <si>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</si>
  <si>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</si>
  <si>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</si>
  <si>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</si>
  <si>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</si>
  <si>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</si>
  <si>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</si>
  <si>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</si>
  <si>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</si>
  <si>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</si>
  <si>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</si>
  <si>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</si>
  <si>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</si>
  <si>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</si>
  <si>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</si>
  <si>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</si>
  <si>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</si>
  <si>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</si>
  <si>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</si>
  <si>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</si>
  <si>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</si>
  <si>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</si>
  <si>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</si>
  <si>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</si>
  <si>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</si>
  <si>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</si>
  <si>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</si>
  <si>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</si>
  <si>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</si>
  <si>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</si>
  <si>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</si>
  <si>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</si>
  <si>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</si>
  <si>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</si>
  <si>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</si>
  <si>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</si>
  <si>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</si>
  <si>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</si>
  <si>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</si>
  <si>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</si>
  <si>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</si>
  <si>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</si>
  <si>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</si>
  <si>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</si>
  <si>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</si>
  <si>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</si>
  <si>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</si>
  <si>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</si>
  <si>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</si>
  <si>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</si>
  <si>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</si>
  <si>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</si>
  <si>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</si>
  <si>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</si>
  <si>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</si>
  <si>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</si>
  <si>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</si>
  <si>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</si>
  <si>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</si>
  <si>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</si>
  <si>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</si>
  <si>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</si>
  <si>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</si>
  <si>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</si>
  <si>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</si>
  <si>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</si>
  <si>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</si>
  <si>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</si>
  <si>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</si>
  <si>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</si>
  <si>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</si>
  <si>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</si>
  <si>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</si>
  <si>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</si>
  <si>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</si>
  <si>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</si>
  <si>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</si>
  <si>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</si>
  <si>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</si>
  <si>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</si>
  <si>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</si>
  <si>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</si>
  <si>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</si>
  <si>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</si>
  <si>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</si>
  <si>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</si>
  <si>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</si>
  <si>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</si>
  <si>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</si>
  <si>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</si>
  <si>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</si>
  <si>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</si>
  <si>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</si>
  <si>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</si>
  <si>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</si>
  <si>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</si>
  <si>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</si>
  <si>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</si>
  <si>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</si>
  <si>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</si>
  <si>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</si>
  <si>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</si>
  <si>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</si>
  <si>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</si>
  <si>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</si>
  <si>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</si>
  <si>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</si>
  <si>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</si>
  <si>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</si>
  <si>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</si>
  <si>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</si>
  <si>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</si>
  <si>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</si>
  <si>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</si>
  <si>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</si>
  <si>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</si>
  <si>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</si>
  <si>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</si>
  <si>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</si>
  <si>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</si>
  <si>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</si>
  <si>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</si>
  <si>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</si>
  <si>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</si>
  <si>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</si>
  <si>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</si>
  <si>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</si>
  <si>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</si>
  <si>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</si>
  <si>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</si>
  <si>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</si>
  <si>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</si>
  <si>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</si>
  <si>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</si>
  <si>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</si>
  <si>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</si>
  <si>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</si>
  <si>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</si>
  <si>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</si>
  <si>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</si>
  <si>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</si>
  <si>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</si>
  <si>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</si>
  <si>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</si>
  <si>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</si>
  <si>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</si>
  <si>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</si>
  <si>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</si>
  <si>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</si>
  <si>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</si>
  <si>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</si>
  <si>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</si>
  <si>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</si>
  <si>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</si>
  <si>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</si>
  <si>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</si>
  <si>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</si>
  <si>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</si>
  <si>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</si>
  <si>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</si>
  <si>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</si>
  <si>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</si>
  <si>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</si>
  <si>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</si>
  <si>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</si>
  <si>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</si>
  <si>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</si>
  <si>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</si>
  <si>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</si>
  <si>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</si>
  <si>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</si>
  <si>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</si>
  <si>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</si>
  <si>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</si>
  <si>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</si>
  <si>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</si>
  <si>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</si>
  <si>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</si>
  <si>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</si>
  <si>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</si>
  <si>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</si>
  <si>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</si>
  <si>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</si>
  <si>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</si>
  <si>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</si>
  <si>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</si>
  <si>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</si>
  <si>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</si>
  <si>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</si>
  <si>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</si>
  <si>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</si>
  <si>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</si>
  <si>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</si>
  <si>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</si>
  <si>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</si>
  <si>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</si>
  <si>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</si>
  <si>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</si>
  <si>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</si>
  <si>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</si>
  <si>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</si>
  <si>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</si>
  <si>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</si>
  <si>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</si>
  <si>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</si>
  <si>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</si>
  <si>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</si>
  <si>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</si>
  <si>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</si>
  <si>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</si>
  <si>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</si>
  <si>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</si>
  <si>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</si>
  <si>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</si>
  <si>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</si>
  <si>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</si>
  <si>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</si>
  <si>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</si>
  <si>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</si>
  <si>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</si>
  <si>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</si>
  <si>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</si>
  <si>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</si>
  <si>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</si>
  <si>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</si>
  <si>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</si>
  <si>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</si>
  <si>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</si>
  <si>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</si>
  <si>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</si>
  <si>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</si>
  <si>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</si>
  <si>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</si>
  <si>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</si>
  <si>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</si>
  <si>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</si>
  <si>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</si>
  <si>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</si>
  <si>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</si>
  <si>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</si>
  <si>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</si>
  <si>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</si>
  <si>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</si>
  <si>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</si>
  <si>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</si>
  <si>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</si>
  <si>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</si>
  <si>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</si>
  <si>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</si>
  <si>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</si>
  <si>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</si>
  <si>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</si>
  <si>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</si>
  <si>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</si>
  <si>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</si>
  <si>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</si>
  <si>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</si>
  <si>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</si>
  <si>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</si>
  <si>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</si>
  <si>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</si>
  <si>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</si>
  <si>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</si>
  <si>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</si>
  <si>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</si>
  <si>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</si>
  <si>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</si>
  <si>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</si>
  <si>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</si>
  <si>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</si>
  <si>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</si>
  <si>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</si>
  <si>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</si>
  <si>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</si>
  <si>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</si>
  <si>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</si>
  <si>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</si>
  <si>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</si>
  <si>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</si>
  <si>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</si>
  <si>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</si>
  <si>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</si>
  <si>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</si>
  <si>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</si>
  <si>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</si>
  <si>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</si>
  <si>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</si>
  <si>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</si>
  <si>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</si>
  <si>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</si>
  <si>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</si>
  <si>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</si>
  <si>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</si>
  <si>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</si>
  <si>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</si>
  <si>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</si>
  <si>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</si>
  <si>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</si>
  <si>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</si>
  <si>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</si>
  <si>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</si>
  <si>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</si>
  <si>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</si>
  <si>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</si>
  <si>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</si>
  <si>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</si>
  <si>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</si>
  <si>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</si>
  <si>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</si>
  <si>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</si>
  <si>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</si>
  <si>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</si>
  <si>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</si>
  <si>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</si>
  <si>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</si>
  <si>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</si>
  <si>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</si>
  <si>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</si>
  <si>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</si>
  <si>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</si>
  <si>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</si>
  <si>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</si>
  <si>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</si>
  <si>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</si>
  <si>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</si>
  <si>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</si>
  <si>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</si>
  <si>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</si>
  <si>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</si>
  <si>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</si>
  <si>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</si>
  <si>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</si>
  <si>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</si>
  <si>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</si>
  <si>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</si>
  <si>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</si>
  <si>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</si>
  <si>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</si>
  <si>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</si>
  <si>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</si>
  <si>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</si>
  <si>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</si>
  <si>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</si>
  <si>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</si>
  <si>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</si>
  <si>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</si>
  <si>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</si>
  <si>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</si>
  <si>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</si>
  <si>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</si>
  <si>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</si>
  <si>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</si>
  <si>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</si>
  <si>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</si>
  <si>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</si>
  <si>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</si>
  <si>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</si>
  <si>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</si>
  <si>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</si>
  <si>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</si>
  <si>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</si>
  <si>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</si>
  <si>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</si>
  <si>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</si>
  <si>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</si>
  <si>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</si>
  <si>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</si>
  <si>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</si>
  <si>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</si>
  <si>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</si>
  <si>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</si>
  <si>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</si>
  <si>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</si>
  <si>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</si>
  <si>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</si>
  <si>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</si>
  <si>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</si>
  <si>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</si>
  <si>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</si>
  <si>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</si>
  <si>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</si>
  <si>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</si>
  <si>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</si>
  <si>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</si>
  <si>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</si>
  <si>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</si>
  <si>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</si>
  <si>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</si>
  <si>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</si>
  <si>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</si>
  <si>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</si>
  <si>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</si>
  <si>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</si>
  <si>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</si>
  <si>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</si>
  <si>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</si>
  <si>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</si>
  <si>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</si>
  <si>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</si>
  <si>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</si>
  <si>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</si>
  <si>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</si>
  <si>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</si>
  <si>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</si>
  <si>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</si>
  <si>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</si>
  <si>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</si>
  <si>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</si>
  <si>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</si>
  <si>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</si>
  <si>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</si>
  <si>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</si>
  <si>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</si>
  <si>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</si>
  <si>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</si>
  <si>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</si>
  <si>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</si>
  <si>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</si>
  <si>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</si>
  <si>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</si>
  <si>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</si>
  <si>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</si>
  <si>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</si>
  <si>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</si>
  <si>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</si>
  <si>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</si>
  <si>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</si>
  <si>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</si>
  <si>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</si>
  <si>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</si>
  <si>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</si>
  <si>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</si>
  <si>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</si>
  <si>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</si>
  <si>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</si>
  <si>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</si>
  <si>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</si>
  <si>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</si>
  <si>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</si>
  <si>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</si>
  <si>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</si>
  <si>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</si>
  <si>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</si>
  <si>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</si>
  <si>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</si>
  <si>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</si>
  <si>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</si>
  <si>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</si>
  <si>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</si>
  <si>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</si>
  <si>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</si>
  <si>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</si>
  <si>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</si>
  <si>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</si>
  <si>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</si>
  <si>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</si>
  <si>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</si>
  <si>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</si>
  <si>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</si>
  <si>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</si>
  <si>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</si>
  <si>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</si>
  <si>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</si>
  <si>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</si>
  <si>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</si>
  <si>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</si>
  <si>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</si>
  <si>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</si>
  <si>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</si>
  <si>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</si>
  <si>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</si>
  <si>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</si>
  <si>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</si>
  <si>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</si>
  <si>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</si>
  <si>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</si>
  <si>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</si>
  <si>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</si>
  <si>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</si>
  <si>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</si>
  <si>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</si>
  <si>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</si>
  <si>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</si>
  <si>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</si>
  <si>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</si>
  <si>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</si>
  <si>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</si>
  <si>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</si>
  <si>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</si>
  <si>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</si>
  <si>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</si>
  <si>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</si>
  <si>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</si>
  <si>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</si>
  <si>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</si>
  <si>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</si>
  <si>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</si>
  <si>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</si>
  <si>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</si>
  <si>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</si>
  <si>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</si>
  <si>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</si>
  <si>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</si>
  <si>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</si>
  <si>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</si>
  <si>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</si>
  <si>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</si>
  <si>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</si>
  <si>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</si>
  <si>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</si>
  <si>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</si>
  <si>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</si>
  <si>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</si>
  <si>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</si>
  <si>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</si>
  <si>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</si>
  <si>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</si>
  <si>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</si>
  <si>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</si>
  <si>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</si>
  <si>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</si>
  <si>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</si>
  <si>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</si>
  <si>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</si>
  <si>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</si>
  <si>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</si>
  <si>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</si>
  <si>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</si>
  <si>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</si>
  <si>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</si>
  <si>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</si>
  <si>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</si>
  <si>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</si>
  <si>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</si>
  <si>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</si>
  <si>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</si>
  <si>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</si>
  <si>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</si>
  <si>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</si>
  <si>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</si>
  <si>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</si>
  <si>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</si>
  <si>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</si>
  <si>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</si>
  <si>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</si>
  <si>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</si>
  <si>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</si>
  <si>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</si>
  <si>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</si>
  <si>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</si>
  <si>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</si>
  <si>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</si>
  <si>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</si>
  <si>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</si>
  <si>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</si>
  <si>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</si>
  <si>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</si>
  <si>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</si>
  <si>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</si>
  <si>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</si>
  <si>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</si>
  <si>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</si>
  <si>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</si>
  <si>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</si>
  <si>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</si>
  <si>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</si>
  <si>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</si>
  <si>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</si>
  <si>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</si>
  <si>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</si>
  <si>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</si>
  <si>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</si>
  <si>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</si>
  <si>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</si>
  <si>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</si>
  <si>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</si>
  <si>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</si>
  <si>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</si>
  <si>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</si>
  <si>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</si>
  <si>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</si>
  <si>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</si>
  <si>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</si>
  <si>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</si>
  <si>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</si>
  <si>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</si>
  <si>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</si>
  <si>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</si>
  <si>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</si>
  <si>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</si>
  <si>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</si>
  <si>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</si>
  <si>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</si>
  <si>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</si>
  <si>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</si>
  <si>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</si>
  <si>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</si>
  <si>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</si>
  <si>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</si>
  <si>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</si>
  <si>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</si>
  <si>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</si>
  <si>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</si>
  <si>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</si>
  <si>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</si>
  <si>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</si>
  <si>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</si>
  <si>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</si>
  <si>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</si>
  <si>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</si>
  <si>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</si>
  <si>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</si>
  <si>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</si>
  <si>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</si>
  <si>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</si>
  <si>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</si>
  <si>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</si>
  <si>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</si>
  <si>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</si>
  <si>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</si>
  <si>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</si>
  <si>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</si>
  <si>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</si>
  <si>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</si>
  <si>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</si>
  <si>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</si>
  <si>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</si>
  <si>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</si>
  <si>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</si>
  <si>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</si>
  <si>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</si>
  <si>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</si>
  <si>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</si>
  <si>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</si>
  <si>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</si>
  <si>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</si>
  <si>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</si>
  <si>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</si>
  <si>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</si>
  <si>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</si>
  <si>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</si>
  <si>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</si>
  <si>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</si>
  <si>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</si>
  <si>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</si>
  <si>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</si>
  <si>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</si>
  <si>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</si>
  <si>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</si>
  <si>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</si>
  <si>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</si>
  <si>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</si>
  <si>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</si>
  <si>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</si>
  <si>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</si>
  <si>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</si>
  <si>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</si>
  <si>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</si>
  <si>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</si>
  <si>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</si>
  <si>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</si>
  <si>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</si>
  <si>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</si>
  <si>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</si>
  <si>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</si>
  <si>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</si>
  <si>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</si>
  <si>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</si>
  <si>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</si>
  <si>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</si>
  <si>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</si>
  <si>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</si>
  <si>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</si>
  <si>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</si>
  <si>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</si>
  <si>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</si>
  <si>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</si>
  <si>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</si>
  <si>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</si>
  <si>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</si>
  <si>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</si>
  <si>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</si>
  <si>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</si>
  <si>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</si>
  <si>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</si>
  <si>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</si>
  <si>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</si>
  <si>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</si>
  <si>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</si>
  <si>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</si>
  <si>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</si>
  <si>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</si>
  <si>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</si>
  <si>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</si>
  <si>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</si>
  <si>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</si>
  <si>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</si>
  <si>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</si>
  <si>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</si>
  <si>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</si>
  <si>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</si>
  <si>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</si>
  <si>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</si>
  <si>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</si>
  <si>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</si>
  <si>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</si>
  <si>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</si>
  <si>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</si>
  <si>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</si>
  <si>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</si>
  <si>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</si>
  <si>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</si>
  <si>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</si>
  <si>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</si>
  <si>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</si>
  <si>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</si>
  <si>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</si>
  <si>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</si>
  <si>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</si>
  <si>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</si>
  <si>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</si>
  <si>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</si>
  <si>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</si>
  <si>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</si>
  <si>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</si>
  <si>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</si>
  <si>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</si>
  <si>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</si>
  <si>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</si>
  <si>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</si>
  <si>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</si>
  <si>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</si>
  <si>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</si>
  <si>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</si>
  <si>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</si>
  <si>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</si>
  <si>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</si>
  <si>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</si>
  <si>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</si>
  <si>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</si>
  <si>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</si>
  <si>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</si>
  <si>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</si>
  <si>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</si>
  <si>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</si>
  <si>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</si>
  <si>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</si>
  <si>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</si>
  <si>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</si>
  <si>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</si>
  <si>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</si>
  <si>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</si>
  <si>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</si>
  <si>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</si>
  <si>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</si>
  <si>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</si>
  <si>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</si>
  <si>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</si>
  <si>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</si>
  <si>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</si>
  <si>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</si>
  <si>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</si>
  <si>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</si>
  <si>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</si>
  <si>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</si>
  <si>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</si>
  <si>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</si>
  <si>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</si>
  <si>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</si>
  <si>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</si>
  <si>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</si>
  <si>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</si>
  <si>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</si>
  <si>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</si>
  <si>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</si>
  <si>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</si>
  <si>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</si>
  <si>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</si>
  <si>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</si>
  <si>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</si>
  <si>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</si>
  <si>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</si>
  <si>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</si>
  <si>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</si>
  <si>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</si>
  <si>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</si>
  <si>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</si>
  <si>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</si>
  <si>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</si>
  <si>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</si>
  <si>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</si>
  <si>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</si>
  <si>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</si>
  <si>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</si>
  <si>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</si>
  <si>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</si>
  <si>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</si>
  <si>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</si>
  <si>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</si>
  <si>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</si>
  <si>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</si>
  <si>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</si>
  <si>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</si>
  <si>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</si>
  <si>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</si>
  <si>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</si>
  <si>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</si>
  <si>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</si>
  <si>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</si>
  <si>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</si>
  <si>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</si>
  <si>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</si>
  <si>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</si>
  <si>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</si>
  <si>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</si>
  <si>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</si>
  <si>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</si>
  <si>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</si>
  <si>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</si>
  <si>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</si>
  <si>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</si>
  <si>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</si>
  <si>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</si>
  <si>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</si>
  <si>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</si>
  <si>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</si>
  <si>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</si>
  <si>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</si>
  <si>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</si>
  <si>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</si>
  <si>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</si>
  <si>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</si>
  <si>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</si>
  <si>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</si>
  <si>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</si>
  <si>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</si>
  <si>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</si>
  <si>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</si>
  <si>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</si>
  <si>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</si>
  <si>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</si>
  <si>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</si>
  <si>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</si>
  <si>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</si>
  <si>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</si>
  <si>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</si>
  <si>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</si>
  <si>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</si>
  <si>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</si>
  <si>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</si>
  <si>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</si>
  <si>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</si>
  <si>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</si>
  <si>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</si>
  <si>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</si>
  <si>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</si>
  <si>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</si>
  <si>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</si>
  <si>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</si>
  <si>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</si>
  <si>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</si>
  <si>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</si>
  <si>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</si>
  <si>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</si>
  <si>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</si>
  <si>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</si>
  <si>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</si>
  <si>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</si>
  <si>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</si>
  <si>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</si>
  <si>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</si>
  <si>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</si>
  <si>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</si>
  <si>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</si>
  <si>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</si>
  <si>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</si>
  <si>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</si>
  <si>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</si>
  <si>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</si>
  <si>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</si>
  <si>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</si>
  <si>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</si>
  <si>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</si>
  <si>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</si>
  <si>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</si>
  <si>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</si>
  <si>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</si>
  <si>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</si>
  <si>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</si>
  <si>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</si>
  <si>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</si>
  <si>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</si>
  <si>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</si>
  <si>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</si>
  <si>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</si>
  <si>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</si>
  <si>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</si>
  <si>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</si>
  <si>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</si>
  <si>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</si>
  <si>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</si>
  <si>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</si>
  <si>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</si>
  <si>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</si>
  <si>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</si>
  <si>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</si>
  <si>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</si>
  <si>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</si>
  <si>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</si>
  <si>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</si>
  <si>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</si>
  <si>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</si>
  <si>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</si>
  <si>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</si>
  <si>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</si>
  <si>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</si>
  <si>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</si>
  <si>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</si>
  <si>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</si>
  <si>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</si>
  <si>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</si>
  <si>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</si>
  <si>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</si>
  <si>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</si>
  <si>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</si>
  <si>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</si>
  <si>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</si>
  <si>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</si>
  <si>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</si>
  <si>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</si>
  <si>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</si>
  <si>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</si>
  <si>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</si>
  <si>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</si>
  <si>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</si>
  <si>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</si>
  <si>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</si>
  <si>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</si>
  <si>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</si>
  <si>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</si>
  <si>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</si>
  <si>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</si>
  <si>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</si>
  <si>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</si>
  <si>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</si>
  <si>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</si>
  <si>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</si>
  <si>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</si>
  <si>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</si>
  <si>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</si>
  <si>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</si>
  <si>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</si>
  <si>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</si>
  <si>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</si>
  <si>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</si>
  <si>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</si>
  <si>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</si>
  <si>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</si>
  <si>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</si>
  <si>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</si>
  <si>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</si>
  <si>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</si>
  <si>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</si>
  <si>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</si>
  <si>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</si>
  <si>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</si>
  <si>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</si>
  <si>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</si>
  <si>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</si>
  <si>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</si>
  <si>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</si>
  <si>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</si>
  <si>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</si>
  <si>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</si>
  <si>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</si>
  <si>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</si>
  <si>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</si>
  <si>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</si>
  <si>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</si>
  <si>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</si>
  <si>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</si>
  <si>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</si>
  <si>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</si>
  <si>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</si>
  <si>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</si>
  <si>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</si>
  <si>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</si>
  <si>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</si>
  <si>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</si>
  <si>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</si>
  <si>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</si>
  <si>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</si>
  <si>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</si>
  <si>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</si>
  <si>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</si>
  <si>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</si>
  <si>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</si>
  <si>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</si>
  <si>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</si>
  <si>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</si>
  <si>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</si>
  <si>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</si>
  <si>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</si>
  <si>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</si>
  <si>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</si>
  <si>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</si>
  <si>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</si>
  <si>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</si>
  <si>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</si>
  <si>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</si>
  <si>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</si>
  <si>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</si>
  <si>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</si>
  <si>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</si>
  <si>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</si>
  <si>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</si>
  <si>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</si>
  <si>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</si>
  <si>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</si>
  <si>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</si>
  <si>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</si>
  <si>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</si>
  <si>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</si>
  <si>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</si>
  <si>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</si>
  <si>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</si>
  <si>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</si>
  <si>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</si>
  <si>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</si>
  <si>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</si>
  <si>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</si>
  <si>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</si>
  <si>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</si>
  <si>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</si>
  <si>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</si>
  <si>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</si>
  <si>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</si>
  <si>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</si>
  <si>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</si>
  <si>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</si>
  <si>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</si>
  <si>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</si>
  <si>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</si>
  <si>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</si>
  <si>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</si>
  <si>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</si>
  <si>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</si>
  <si>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</si>
  <si>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</si>
  <si>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</si>
  <si>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</si>
  <si>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</si>
  <si>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</si>
  <si>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</si>
  <si>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</si>
  <si>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</si>
  <si>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</si>
  <si>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</si>
  <si>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</si>
  <si>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</si>
  <si>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</si>
  <si>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</si>
  <si>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</si>
  <si>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</si>
  <si>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</si>
  <si>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</si>
  <si>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</si>
  <si>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</si>
  <si>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</si>
  <si>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</si>
  <si>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</si>
  <si>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</si>
  <si>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</si>
  <si>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</si>
  <si>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</si>
  <si>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</si>
  <si>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</si>
  <si>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</si>
  <si>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</si>
  <si>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</si>
  <si>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</si>
  <si>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</si>
  <si>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</si>
  <si>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</si>
  <si>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</si>
  <si>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</si>
  <si>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</si>
  <si>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</si>
  <si>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</si>
  <si>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</si>
  <si>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</si>
  <si>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</si>
  <si>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</si>
  <si>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</si>
  <si>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</si>
  <si>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</si>
  <si>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</si>
  <si>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</si>
  <si>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</si>
  <si>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</si>
  <si>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</si>
  <si>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</si>
  <si>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</si>
  <si>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</si>
  <si>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</si>
  <si>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</si>
  <si>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</si>
  <si>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</si>
  <si>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</si>
  <si>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</si>
  <si>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</si>
  <si>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</si>
  <si>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</si>
  <si>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</si>
  <si>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</si>
  <si>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</si>
  <si>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</si>
  <si>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</si>
  <si>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</si>
  <si>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</si>
  <si>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</si>
  <si>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</si>
  <si>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</si>
  <si>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</si>
  <si>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</si>
  <si>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</si>
  <si>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</si>
  <si>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</si>
  <si>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</si>
  <si>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</si>
  <si>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</si>
  <si>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</si>
  <si>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</si>
  <si>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</si>
  <si>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</si>
  <si>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</si>
  <si>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</si>
  <si>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</si>
  <si>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</si>
  <si>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</si>
  <si>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</si>
  <si>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</si>
  <si>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</si>
  <si>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</si>
  <si>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</si>
  <si>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</si>
  <si>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</si>
  <si>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</si>
  <si>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</si>
  <si>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</si>
  <si>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</si>
  <si>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</si>
  <si>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</si>
  <si>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</si>
  <si>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</si>
  <si>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</si>
  <si>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</si>
  <si>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</si>
  <si>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</si>
  <si>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</si>
  <si>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</si>
  <si>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</si>
  <si>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</si>
  <si>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</si>
  <si>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</si>
  <si>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</si>
  <si>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</si>
  <si>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</si>
  <si>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</si>
  <si>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</si>
  <si>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</si>
  <si>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</si>
  <si>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</si>
  <si>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</si>
  <si>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</si>
  <si>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</si>
  <si>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</si>
  <si>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</si>
  <si>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</si>
  <si>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</si>
  <si>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</si>
  <si>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</si>
  <si>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</si>
  <si>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</si>
  <si>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</si>
  <si>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</si>
  <si>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</si>
  <si>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</si>
  <si>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</si>
  <si>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</si>
  <si>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</si>
  <si>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</si>
  <si>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</si>
  <si>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</si>
  <si>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</si>
  <si>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</si>
  <si>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</si>
  <si>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</si>
  <si>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</si>
  <si>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</si>
  <si>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</si>
  <si>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</si>
  <si>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</si>
  <si>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</si>
  <si>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</si>
  <si>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</si>
  <si>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</si>
  <si>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</si>
  <si>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</si>
  <si>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</si>
  <si>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</si>
  <si>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</si>
  <si>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</si>
  <si>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</si>
  <si>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</si>
  <si>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</si>
  <si>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</si>
  <si>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</si>
  <si>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</si>
  <si>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</si>
  <si>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</si>
  <si>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</si>
  <si>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</si>
  <si>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</si>
  <si>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</si>
  <si>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</si>
  <si>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</si>
  <si>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</si>
  <si>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</si>
  <si>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</si>
  <si>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</si>
  <si>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</si>
  <si>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</si>
  <si>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</si>
  <si>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</si>
  <si>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</si>
  <si>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</si>
  <si>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</si>
  <si>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</si>
  <si>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</si>
  <si>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</si>
  <si>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</si>
  <si>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</si>
  <si>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</si>
  <si>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</si>
  <si>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</si>
  <si>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</si>
  <si>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</si>
  <si>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</si>
  <si>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</si>
  <si>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</si>
  <si>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</si>
  <si>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</si>
  <si>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</si>
  <si>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</si>
  <si>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</si>
  <si>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</si>
  <si>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</si>
  <si>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</si>
  <si>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</si>
  <si>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</si>
  <si>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</si>
  <si>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</si>
  <si>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</si>
  <si>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</si>
  <si>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</si>
  <si>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</si>
  <si>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</si>
  <si>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</si>
  <si>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</si>
  <si>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</si>
  <si>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</si>
  <si>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</si>
  <si>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</si>
  <si>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</si>
  <si>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</si>
  <si>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</si>
  <si>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</si>
  <si>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</si>
  <si>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</si>
  <si>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</si>
  <si>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</si>
  <si>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</si>
  <si>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</si>
  <si>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</si>
  <si>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</si>
  <si>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</si>
  <si>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</si>
  <si>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</si>
  <si>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</si>
  <si>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</si>
  <si>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</si>
  <si>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</si>
  <si>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</si>
  <si>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</si>
  <si>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</si>
  <si>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</si>
  <si>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</si>
  <si>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</si>
  <si>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</si>
  <si>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</si>
  <si>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</si>
  <si>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</si>
  <si>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</si>
  <si>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</si>
  <si>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</si>
  <si>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</si>
  <si>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</si>
  <si>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</si>
  <si>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</si>
  <si>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</si>
  <si>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</si>
  <si>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</si>
  <si>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</si>
  <si>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</si>
  <si>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</si>
  <si>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</si>
  <si>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</si>
  <si>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</si>
  <si>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</si>
  <si>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</si>
  <si>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</si>
  <si>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</si>
  <si>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</si>
  <si>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</si>
  <si>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</si>
  <si>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</si>
  <si>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</si>
  <si>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</si>
  <si>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</si>
  <si>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</si>
  <si>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</si>
  <si>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</si>
  <si>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</si>
  <si>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</si>
  <si>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</si>
  <si>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</si>
  <si>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</si>
  <si>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</si>
  <si>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</si>
  <si>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</si>
  <si>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</si>
  <si>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</si>
  <si>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</si>
  <si>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</si>
  <si>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</si>
  <si>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</si>
  <si>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</si>
  <si>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</si>
  <si>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</si>
  <si>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</si>
  <si>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</si>
  <si>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</si>
  <si>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</si>
  <si>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</si>
  <si>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</si>
  <si>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</si>
  <si>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</si>
  <si>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</si>
  <si>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</si>
  <si>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</si>
  <si>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</si>
  <si>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</si>
  <si>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</si>
  <si>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</si>
  <si>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</si>
  <si>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</si>
  <si>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</si>
  <si>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</si>
  <si>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</si>
  <si>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</si>
  <si>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</si>
  <si>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</si>
  <si>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</si>
  <si>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</si>
  <si>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</si>
  <si>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</si>
  <si>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</si>
  <si>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</si>
  <si>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</si>
  <si>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</si>
  <si>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</si>
  <si>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</si>
  <si>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</si>
  <si>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</si>
  <si>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</si>
  <si>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</si>
  <si>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</si>
  <si>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</si>
  <si>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</si>
  <si>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</si>
  <si>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</si>
  <si>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</si>
  <si>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</si>
  <si>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</si>
  <si>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</si>
  <si>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</si>
  <si>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</si>
  <si>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</si>
  <si>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</si>
  <si>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</si>
  <si>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</si>
  <si>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</si>
  <si>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</si>
  <si>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</si>
  <si>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</si>
  <si>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</si>
  <si>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</si>
  <si>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</si>
  <si>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</si>
  <si>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</si>
  <si>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</si>
  <si>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</si>
  <si>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</si>
  <si>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</si>
  <si>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</si>
  <si>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</si>
  <si>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</si>
  <si>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</si>
  <si>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</si>
  <si>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</si>
  <si>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</si>
  <si>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</si>
  <si>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</si>
  <si>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</si>
  <si>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</si>
  <si>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</si>
  <si>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</si>
  <si>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</si>
  <si>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</si>
  <si>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</si>
  <si>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</si>
  <si>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</si>
  <si>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</si>
  <si>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</si>
  <si>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</si>
  <si>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</si>
  <si>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</si>
  <si>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</si>
  <si>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</si>
  <si>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</si>
  <si>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</si>
  <si>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</si>
  <si>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</si>
  <si>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</si>
  <si>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</si>
  <si>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</si>
  <si>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</si>
  <si>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</si>
  <si>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</si>
  <si>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</si>
  <si>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</si>
  <si>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</si>
  <si>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</si>
  <si>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</si>
  <si>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</si>
  <si>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</si>
  <si>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</si>
  <si>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</si>
  <si>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</si>
  <si>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</si>
  <si>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</si>
  <si>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</si>
  <si>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</si>
  <si>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</si>
  <si>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</si>
  <si>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</si>
  <si>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</si>
  <si>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</si>
  <si>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</si>
  <si>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</si>
  <si>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</si>
  <si>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</si>
  <si>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</si>
  <si>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</si>
  <si>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</si>
  <si>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</si>
  <si>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</si>
  <si>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</si>
  <si>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</si>
  <si>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</si>
  <si>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</si>
  <si>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</si>
  <si>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</si>
  <si>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</si>
  <si>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</si>
  <si>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</si>
  <si>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</si>
  <si>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</si>
  <si>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</si>
  <si>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</si>
  <si>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</si>
  <si>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</si>
  <si>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</si>
  <si>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</si>
  <si>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</si>
  <si>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</si>
  <si>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</si>
  <si>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</si>
  <si>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</si>
  <si>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</si>
  <si>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</si>
  <si>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</si>
  <si>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</si>
  <si>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</si>
  <si>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</si>
  <si>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</si>
  <si>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</si>
  <si>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</si>
  <si>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</si>
  <si>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</si>
  <si>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</si>
  <si>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</si>
  <si>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</si>
  <si>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</si>
  <si>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</si>
  <si>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</si>
  <si>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</si>
  <si>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</si>
  <si>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</si>
  <si>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</si>
  <si>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</si>
  <si>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</si>
  <si>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</si>
  <si>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</si>
  <si>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</si>
  <si>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</si>
  <si>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</si>
  <si>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</si>
  <si>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</si>
  <si>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</si>
  <si>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</si>
  <si>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</si>
  <si>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</si>
  <si>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</si>
  <si>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</si>
  <si>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</si>
  <si>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</si>
  <si>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</si>
  <si>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</si>
  <si>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</si>
  <si>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</si>
  <si>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</si>
  <si>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</si>
  <si>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</si>
  <si>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</si>
  <si>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</si>
  <si>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</si>
  <si>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</si>
  <si>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</si>
  <si>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</si>
  <si>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</si>
  <si>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</si>
  <si>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</si>
  <si>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</si>
  <si>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</si>
  <si>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</si>
  <si>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</si>
  <si>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</si>
  <si>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</si>
  <si>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</si>
  <si>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</si>
  <si>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</si>
  <si>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</si>
  <si>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</si>
  <si>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</si>
  <si>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</si>
  <si>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</si>
  <si>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</si>
  <si>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</si>
  <si>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</si>
  <si>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</si>
  <si>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</si>
  <si>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</si>
  <si>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</si>
  <si>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</si>
  <si>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</si>
  <si>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</si>
  <si>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</si>
  <si>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</si>
  <si>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</si>
  <si>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</si>
  <si>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</si>
  <si>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</si>
  <si>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</si>
  <si>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</si>
  <si>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</si>
  <si>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</si>
  <si>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</si>
  <si>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</si>
  <si>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</si>
  <si>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</si>
  <si>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</si>
  <si>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</si>
  <si>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</si>
  <si>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</si>
  <si>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</si>
  <si>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</si>
  <si>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</si>
  <si>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</si>
  <si>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</si>
  <si>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</si>
  <si>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</si>
  <si>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</si>
  <si>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</si>
  <si>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</si>
  <si>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</si>
  <si>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</si>
  <si>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</si>
  <si>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</si>
  <si>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</si>
  <si>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</si>
  <si>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</si>
  <si>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</si>
  <si>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</si>
  <si>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</si>
  <si>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</si>
  <si>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</si>
  <si>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</si>
  <si>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</si>
  <si>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</si>
  <si>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</si>
  <si>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</si>
  <si>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</si>
  <si>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</si>
  <si>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</si>
  <si>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</si>
  <si>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</si>
  <si>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</si>
  <si>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</si>
  <si>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</si>
  <si>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</si>
  <si>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</si>
  <si>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</si>
  <si>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</si>
  <si>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</si>
  <si>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</si>
  <si>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</si>
  <si>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</si>
  <si>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</si>
  <si>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</si>
  <si>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</si>
  <si>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</si>
  <si>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</si>
  <si>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</si>
  <si>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</si>
  <si>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</si>
  <si>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</si>
  <si>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</si>
  <si>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</si>
  <si>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</si>
  <si>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</si>
  <si>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</si>
  <si>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</si>
  <si>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</si>
  <si>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</si>
  <si>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</si>
  <si>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</si>
  <si>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</si>
  <si>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</si>
  <si>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</si>
  <si>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</si>
  <si>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</si>
  <si>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</si>
  <si>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</si>
  <si>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</si>
  <si>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</si>
  <si>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</si>
  <si>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</si>
  <si>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</si>
  <si>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</si>
  <si>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</si>
  <si>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</si>
  <si>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</si>
  <si>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</si>
  <si>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</si>
  <si>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</si>
  <si>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</si>
  <si>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</si>
  <si>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</si>
  <si>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</si>
  <si>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</si>
  <si>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</si>
  <si>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</si>
  <si>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</si>
  <si>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</si>
  <si>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</si>
  <si>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</si>
  <si>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</si>
  <si>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</si>
  <si>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</si>
  <si>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</si>
  <si>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</si>
  <si>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</si>
  <si>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</si>
  <si>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</si>
  <si>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</si>
  <si>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</si>
  <si>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</si>
  <si>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</si>
  <si>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</si>
  <si>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</si>
  <si>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</si>
  <si>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</si>
  <si>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</si>
  <si>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</si>
  <si>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</si>
  <si>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</si>
  <si>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</si>
  <si>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</si>
  <si>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</si>
  <si>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</si>
  <si>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</si>
  <si>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</si>
  <si>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</si>
  <si>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</si>
  <si>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</si>
  <si>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</si>
  <si>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</si>
  <si>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</si>
  <si>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</si>
  <si>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</si>
  <si>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</si>
  <si>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</si>
  <si>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</si>
  <si>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</si>
  <si>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</si>
  <si>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</si>
  <si>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</si>
  <si>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</si>
  <si>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</si>
  <si>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</si>
  <si>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</si>
  <si>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</si>
  <si>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</si>
  <si>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</si>
  <si>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</si>
  <si>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</si>
  <si>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</si>
  <si>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</si>
  <si>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</si>
  <si>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</si>
  <si>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</si>
  <si>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</si>
  <si>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</si>
  <si>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</si>
  <si>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</si>
  <si>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</si>
  <si>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</si>
  <si>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</si>
  <si>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</si>
  <si>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</si>
  <si>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</si>
  <si>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</si>
  <si>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</si>
  <si>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</si>
  <si>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</si>
  <si>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</si>
  <si>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</si>
  <si>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</si>
  <si>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</si>
  <si>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</si>
  <si>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</si>
  <si>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</si>
  <si>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</si>
  <si>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</si>
  <si>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</si>
  <si>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</si>
  <si>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</si>
  <si>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</si>
  <si>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</si>
  <si>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</si>
  <si>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</si>
  <si>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</si>
  <si>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</si>
  <si>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</si>
  <si>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</si>
  <si>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</si>
  <si>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</si>
  <si>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</si>
  <si>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</si>
  <si>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</si>
  <si>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</si>
  <si>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</si>
  <si>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</si>
  <si>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</si>
  <si>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</si>
  <si>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</si>
  <si>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</si>
  <si>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</si>
  <si>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</si>
  <si>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</si>
  <si>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</si>
  <si>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</si>
  <si>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</si>
  <si>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</si>
  <si>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</si>
  <si>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</si>
  <si>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</si>
  <si>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</si>
  <si>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</si>
  <si>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</si>
  <si>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</si>
  <si>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</si>
  <si>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</si>
  <si>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</si>
  <si>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</si>
  <si>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</si>
  <si>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</si>
  <si>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</si>
  <si>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</si>
  <si>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</si>
  <si>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</si>
  <si>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</si>
  <si>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</si>
  <si>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</si>
  <si>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</si>
  <si>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</si>
  <si>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</si>
  <si>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</si>
  <si>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</si>
  <si>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</si>
  <si>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</si>
  <si>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</si>
  <si>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</si>
  <si>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</si>
  <si>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</si>
  <si>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</si>
  <si>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</si>
  <si>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</si>
  <si>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</si>
  <si>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</si>
  <si>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</si>
  <si>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</si>
  <si>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</si>
  <si>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</si>
  <si>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</si>
  <si>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</si>
  <si>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</si>
  <si>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</si>
  <si>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</si>
  <si>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</si>
  <si>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</si>
  <si>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</si>
  <si>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</si>
  <si>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</si>
  <si>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</si>
  <si>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</si>
  <si>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</si>
  <si>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</si>
  <si>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</si>
  <si>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</si>
  <si>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</si>
  <si>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</si>
  <si>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</si>
  <si>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</si>
  <si>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</si>
  <si>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</si>
  <si>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</si>
  <si>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</si>
  <si>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</si>
  <si>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</si>
  <si>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</si>
  <si>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</si>
  <si>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</si>
  <si>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</si>
  <si>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</si>
  <si>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</si>
  <si>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</si>
  <si>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</si>
  <si>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</si>
  <si>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</si>
  <si>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</si>
  <si>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</si>
  <si>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</si>
  <si>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</si>
  <si>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</si>
  <si>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</si>
  <si>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</si>
  <si>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</si>
  <si>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</si>
  <si>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</si>
  <si>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</si>
  <si>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</si>
  <si>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</si>
  <si>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</si>
  <si>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</si>
  <si>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</si>
  <si>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</si>
  <si>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</si>
  <si>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</si>
  <si>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</si>
  <si>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</si>
  <si>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</si>
  <si>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</si>
  <si>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</si>
  <si>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</si>
  <si>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</si>
  <si>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</si>
  <si>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</si>
  <si>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</si>
  <si>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</si>
  <si>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</si>
  <si>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</si>
  <si>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</si>
  <si>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</si>
  <si>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</si>
  <si>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</si>
  <si>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</si>
  <si>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</si>
  <si>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</si>
  <si>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</si>
  <si>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</si>
  <si>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</si>
  <si>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</si>
  <si>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</si>
  <si>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</si>
  <si>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</si>
  <si>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</si>
  <si>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</si>
  <si>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</si>
  <si>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</si>
  <si>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</si>
  <si>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</si>
  <si>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</si>
  <si>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</si>
  <si>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</si>
  <si>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</si>
  <si>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</si>
  <si>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</si>
  <si>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</si>
  <si>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</si>
  <si>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</si>
  <si>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</si>
  <si>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</si>
  <si>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</si>
  <si>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</si>
  <si>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</si>
  <si>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</si>
  <si>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</si>
  <si>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</si>
  <si>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</si>
  <si>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</si>
  <si>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</si>
  <si>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</si>
  <si>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</si>
  <si>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</si>
  <si>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</si>
  <si>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</si>
  <si>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</si>
  <si>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</si>
  <si>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</si>
  <si>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</si>
  <si>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</si>
  <si>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</si>
  <si>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</si>
  <si>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</si>
  <si>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</si>
  <si>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</si>
  <si>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</si>
  <si>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</si>
  <si>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</si>
  <si>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</si>
  <si>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</si>
  <si>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</si>
  <si>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</si>
  <si>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</si>
  <si>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</si>
  <si>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</si>
  <si>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</si>
  <si>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</si>
  <si>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</si>
  <si>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</si>
  <si>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</si>
  <si>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</si>
  <si>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</si>
  <si>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</si>
  <si>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</si>
  <si>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</si>
  <si>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</si>
  <si>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</si>
  <si>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</si>
  <si>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</si>
  <si>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</si>
  <si>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</si>
  <si>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</si>
  <si>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</si>
  <si>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</si>
  <si>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</si>
  <si>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</si>
  <si>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</si>
  <si>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</si>
  <si>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</si>
  <si>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</si>
  <si>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</si>
  <si>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</si>
  <si>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</si>
  <si>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</si>
  <si>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</si>
  <si>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</si>
  <si>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</si>
  <si>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</si>
  <si>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</si>
  <si>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</si>
  <si>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</si>
  <si>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</si>
  <si>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</si>
  <si>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</si>
  <si>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</si>
  <si>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</si>
  <si>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</si>
  <si>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</si>
  <si>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</si>
  <si>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</si>
  <si>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</si>
  <si>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</si>
  <si>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</si>
  <si>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</si>
  <si>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</si>
  <si>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</si>
  <si>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</si>
  <si>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</si>
  <si>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</si>
  <si>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</si>
  <si>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</si>
  <si>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</si>
  <si>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</si>
  <si>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</si>
  <si>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</si>
  <si>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</si>
  <si>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</si>
  <si>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</si>
  <si>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</si>
  <si>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</si>
  <si>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</si>
  <si>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</si>
  <si>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</si>
  <si>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</si>
  <si>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</si>
  <si>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</si>
  <si>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</si>
  <si>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</si>
  <si>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</si>
  <si>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</si>
  <si>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</si>
  <si>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</si>
  <si>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</si>
  <si>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</si>
  <si>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</si>
  <si>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</si>
  <si>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</si>
  <si>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</si>
  <si>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</si>
  <si>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</si>
  <si>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</si>
  <si>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</si>
  <si>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</si>
  <si>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</si>
  <si>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</si>
  <si>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</si>
  <si>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</si>
  <si>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</si>
  <si>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</si>
  <si>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</si>
  <si>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</si>
  <si>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</si>
  <si>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</si>
  <si>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</si>
  <si>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</si>
  <si>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</si>
  <si>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</si>
  <si>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</si>
  <si>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</si>
  <si>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</si>
  <si>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</si>
  <si>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</si>
  <si>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</si>
  <si>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</si>
  <si>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</si>
  <si>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</si>
  <si>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</si>
  <si>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</si>
  <si>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</si>
  <si>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</si>
  <si>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</si>
  <si>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</si>
  <si>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</si>
  <si>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</si>
  <si>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</si>
  <si>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</si>
  <si>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</si>
  <si>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</si>
  <si>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</si>
  <si>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</si>
  <si>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</si>
  <si>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</si>
  <si>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</si>
  <si>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</si>
  <si>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</si>
  <si>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</si>
  <si>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</si>
  <si>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</si>
  <si>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</si>
  <si>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</si>
  <si>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</si>
  <si>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</si>
  <si>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</si>
  <si>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</si>
  <si>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</si>
  <si>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</si>
  <si>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</si>
  <si>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</si>
  <si>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</si>
  <si>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</si>
  <si>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</si>
  <si>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</si>
  <si>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</si>
  <si>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</si>
  <si>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</si>
  <si>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</si>
  <si>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</si>
  <si>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</si>
  <si>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</si>
  <si>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</si>
  <si>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</si>
  <si>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</si>
  <si>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</si>
  <si>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</si>
  <si>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</si>
  <si>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</si>
  <si>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</si>
  <si>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</si>
  <si>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</si>
  <si>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</si>
  <si>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</si>
  <si>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</si>
  <si>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</si>
  <si>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</si>
  <si>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</si>
  <si>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</si>
  <si>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</si>
  <si>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</si>
  <si>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</si>
  <si>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</si>
  <si>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</si>
  <si>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</si>
  <si>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</si>
  <si>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</si>
  <si>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</si>
  <si>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</si>
  <si>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</si>
  <si>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</si>
  <si>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</si>
  <si>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</si>
  <si>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</si>
  <si>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</si>
  <si>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</si>
  <si>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</si>
  <si>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</si>
  <si>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</si>
  <si>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</si>
  <si>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</si>
  <si>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</si>
  <si>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</si>
  <si>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</si>
  <si>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</si>
  <si>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</si>
  <si>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</si>
  <si>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</si>
  <si>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</si>
  <si>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</si>
  <si>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</si>
  <si>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</si>
  <si>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</si>
  <si>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</si>
  <si>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</si>
  <si>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</si>
  <si>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</si>
  <si>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</si>
  <si>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</si>
  <si>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</si>
  <si>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</si>
  <si>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</si>
  <si>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</si>
  <si>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</si>
  <si>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</si>
  <si>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</si>
  <si>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</si>
  <si>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</si>
  <si>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</si>
  <si>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</si>
  <si>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</si>
  <si>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</si>
  <si>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</si>
  <si>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</si>
  <si>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</si>
  <si>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</si>
  <si>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</si>
  <si>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</si>
  <si>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</si>
  <si>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</si>
  <si>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</si>
  <si>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</si>
  <si>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</si>
  <si>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</si>
  <si>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</si>
  <si>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</si>
  <si>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</si>
  <si>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</si>
  <si>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</si>
  <si>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</si>
  <si>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</si>
  <si>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</si>
  <si>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</si>
  <si>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</si>
  <si>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</si>
  <si>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</si>
  <si>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</si>
  <si>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</si>
  <si>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</si>
  <si>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</si>
  <si>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</si>
  <si>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</si>
  <si>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</si>
  <si>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</si>
  <si>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</si>
  <si>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</si>
  <si>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</si>
  <si>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</si>
  <si>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</si>
  <si>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</si>
  <si>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</si>
  <si>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</si>
  <si>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</si>
  <si>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</si>
  <si>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</si>
  <si>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</si>
  <si>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</si>
  <si>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</si>
  <si>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</si>
  <si>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</si>
  <si>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</si>
  <si>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</si>
  <si>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</si>
  <si>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</si>
  <si>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</si>
  <si>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</si>
  <si>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</si>
  <si>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</si>
  <si>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</si>
  <si>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</si>
  <si>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</si>
  <si>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</si>
  <si>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</si>
  <si>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</si>
  <si>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</si>
  <si>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</si>
  <si>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</si>
  <si>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</si>
  <si>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</si>
  <si>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</si>
  <si>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</si>
  <si>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</si>
  <si>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</si>
  <si>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</si>
  <si>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</si>
  <si>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</si>
  <si>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</si>
  <si>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</si>
  <si>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</si>
  <si>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</si>
  <si>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</si>
  <si>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</si>
  <si>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</si>
  <si>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</si>
  <si>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</si>
  <si>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</si>
  <si>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</si>
  <si>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</si>
  <si>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</si>
  <si>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</si>
  <si>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</si>
  <si>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</si>
  <si>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</si>
  <si>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</si>
  <si>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</si>
  <si>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</si>
  <si>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</si>
  <si>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</si>
  <si>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</si>
  <si>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</si>
  <si>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</si>
  <si>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</si>
  <si>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</si>
  <si>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</si>
  <si>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</si>
  <si>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</si>
  <si>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</si>
  <si>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</si>
  <si>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</si>
  <si>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</si>
  <si>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</si>
  <si>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</si>
  <si>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</si>
  <si>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</si>
  <si>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</si>
  <si>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</si>
  <si>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</si>
  <si>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</si>
  <si>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</si>
  <si>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</si>
  <si>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</si>
  <si>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</si>
  <si>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</si>
  <si>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</si>
  <si>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</si>
  <si>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</si>
  <si>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</si>
  <si>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</si>
  <si>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</si>
  <si>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</si>
  <si>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</si>
  <si>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</si>
  <si>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</si>
  <si>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</si>
  <si>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</si>
  <si>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</si>
  <si>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</si>
  <si>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</si>
  <si>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</si>
  <si>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</si>
  <si>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</si>
  <si>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</si>
  <si>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</si>
  <si>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</si>
  <si>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</si>
  <si>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</si>
  <si>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</si>
  <si>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</si>
  <si>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</si>
  <si>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</si>
  <si>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</si>
  <si>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</si>
  <si>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</si>
  <si>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</si>
  <si>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</si>
  <si>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</si>
  <si>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</si>
  <si>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</si>
  <si>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</si>
  <si>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</si>
  <si>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</si>
  <si>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</si>
  <si>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</si>
  <si>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</si>
  <si>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</si>
  <si>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</si>
  <si>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</si>
  <si>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</si>
  <si>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</si>
  <si>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</si>
  <si>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</si>
  <si>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</si>
  <si>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</si>
  <si>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</si>
  <si>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</si>
  <si>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</si>
  <si>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</si>
  <si>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</si>
  <si>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</si>
  <si>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</si>
  <si>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</si>
  <si>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</si>
  <si>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</si>
  <si>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</si>
  <si>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</si>
  <si>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</si>
  <si>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</si>
  <si>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</si>
  <si>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</si>
  <si>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</si>
  <si>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</si>
  <si>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</si>
  <si>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</si>
  <si>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</si>
  <si>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</si>
  <si>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</si>
  <si>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</si>
  <si>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</si>
  <si>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</si>
  <si>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</si>
  <si>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</si>
  <si>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</si>
  <si>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</si>
  <si>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</si>
  <si>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</si>
  <si>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</si>
  <si>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</si>
  <si>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</si>
  <si>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</si>
  <si>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</si>
  <si>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</si>
  <si>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</si>
  <si>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</si>
  <si>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</si>
  <si>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</si>
  <si>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</si>
  <si>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</si>
  <si>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</si>
  <si>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</si>
  <si>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</si>
  <si>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</si>
  <si>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</si>
  <si>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</si>
  <si>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</si>
  <si>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</si>
  <si>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</si>
  <si>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</si>
  <si>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</si>
  <si>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</si>
  <si>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</si>
  <si>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</si>
  <si>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</si>
  <si>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</si>
  <si>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</si>
  <si>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</si>
  <si>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</si>
  <si>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</si>
  <si>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</si>
  <si>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</si>
  <si>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</si>
  <si>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</si>
  <si>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</si>
  <si>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</si>
  <si>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</si>
  <si>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</si>
  <si>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</si>
  <si>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</si>
  <si>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</si>
  <si>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</si>
  <si>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</si>
  <si>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</si>
  <si>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</si>
  <si>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</si>
  <si>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</si>
  <si>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</si>
  <si>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</si>
  <si>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</si>
  <si>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</si>
  <si>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</si>
  <si>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</si>
  <si>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</si>
  <si>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</si>
  <si>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</si>
  <si>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</si>
  <si>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</si>
  <si>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</si>
  <si>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</si>
  <si>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</si>
  <si>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</si>
  <si>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</si>
  <si>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</si>
  <si>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</si>
  <si>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</si>
  <si>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</si>
  <si>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</si>
  <si>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</si>
  <si>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</si>
  <si>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</si>
  <si>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</si>
  <si>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</si>
  <si>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</si>
  <si>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</si>
  <si>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</si>
  <si>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</si>
  <si>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</si>
  <si>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</si>
  <si>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</si>
  <si>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</si>
  <si>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</si>
  <si>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</si>
  <si>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</si>
  <si>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</si>
  <si>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</si>
  <si>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</si>
  <si>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</si>
  <si>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</si>
  <si>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</si>
  <si>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</si>
  <si>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</si>
  <si>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</si>
  <si>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</si>
  <si>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</si>
  <si>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</si>
  <si>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</si>
  <si>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</si>
  <si>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</si>
  <si>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</si>
  <si>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</si>
  <si>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</si>
  <si>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</si>
  <si>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</si>
  <si>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</si>
  <si>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</si>
  <si>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</si>
  <si>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</si>
  <si>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</si>
  <si>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</si>
  <si>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</si>
  <si>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</si>
  <si>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</si>
  <si>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</si>
  <si>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</si>
  <si>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</si>
  <si>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</si>
  <si>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</si>
  <si>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</si>
  <si>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</si>
  <si>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</si>
  <si>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</si>
  <si>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</si>
  <si>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</si>
  <si>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</si>
  <si>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</si>
  <si>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</si>
  <si>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</si>
  <si>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</si>
  <si>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</si>
  <si>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</si>
  <si>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</si>
  <si>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</si>
  <si>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</si>
  <si>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</si>
  <si>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</si>
  <si>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</si>
  <si>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</si>
  <si>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</si>
  <si>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</si>
  <si>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</si>
  <si>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</si>
  <si>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</si>
  <si>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</si>
  <si>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</si>
  <si>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</si>
  <si>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</si>
  <si>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</si>
  <si>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</si>
  <si>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</si>
  <si>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</si>
  <si>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</si>
  <si>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</si>
  <si>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</si>
  <si>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</si>
  <si>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</si>
  <si>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</si>
  <si>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</si>
  <si>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</si>
  <si>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</si>
  <si>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</si>
  <si>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</si>
  <si>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</si>
  <si>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</si>
  <si>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</si>
  <si>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</si>
  <si>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</si>
  <si>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</si>
  <si>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</si>
  <si>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</si>
  <si>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</si>
  <si>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</si>
  <si>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</si>
  <si>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</si>
  <si>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</si>
  <si>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</si>
  <si>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</si>
  <si>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</si>
  <si>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</si>
  <si>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</si>
  <si>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</si>
  <si>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</si>
  <si>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</si>
  <si>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</si>
  <si>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</si>
  <si>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</si>
  <si>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</si>
  <si>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</si>
  <si>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</si>
  <si>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</si>
  <si>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</si>
  <si>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</si>
  <si>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</si>
  <si>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</si>
  <si>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</si>
  <si>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</si>
  <si>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</si>
  <si>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</si>
  <si>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</si>
  <si>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</si>
  <si>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</si>
  <si>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</si>
  <si>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</si>
  <si>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</si>
  <si>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</si>
  <si>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</si>
  <si>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</si>
  <si>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</si>
  <si>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</si>
  <si>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</si>
  <si>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</si>
  <si>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</si>
  <si>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</si>
  <si>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</si>
  <si>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</si>
  <si>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</si>
  <si>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</si>
  <si>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</si>
  <si>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</si>
  <si>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</si>
  <si>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</si>
  <si>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</si>
  <si>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</si>
  <si>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</si>
  <si>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</si>
  <si>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</si>
  <si>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</si>
  <si>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</si>
  <si>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</si>
  <si>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</si>
  <si>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</si>
  <si>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</si>
  <si>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</si>
  <si>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</si>
  <si>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</si>
  <si>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</si>
  <si>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</si>
  <si>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</si>
  <si>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</si>
  <si>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</si>
  <si>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</si>
  <si>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</si>
  <si>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</si>
  <si>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</si>
  <si>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</si>
  <si>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</si>
  <si>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</si>
  <si>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</si>
  <si>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</si>
  <si>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</si>
  <si>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</si>
  <si>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</si>
  <si>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</si>
  <si>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</si>
  <si>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</si>
  <si>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</si>
  <si>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</si>
  <si>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</si>
  <si>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</si>
  <si>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</si>
  <si>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</si>
  <si>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</si>
  <si>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</si>
  <si>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</si>
  <si>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</si>
  <si>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</si>
  <si>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</si>
  <si>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</si>
  <si>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</si>
  <si>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</si>
  <si>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</si>
  <si>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</si>
  <si>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</si>
  <si>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</si>
  <si>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</si>
  <si>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</si>
  <si>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</si>
  <si>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</si>
  <si>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</si>
  <si>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</si>
  <si>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</si>
  <si>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</si>
  <si>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</si>
  <si>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</si>
  <si>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</si>
  <si>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</si>
  <si>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</si>
  <si>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</si>
  <si>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</si>
  <si>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</si>
  <si>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</si>
  <si>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</si>
  <si>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</si>
  <si>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</si>
  <si>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</si>
  <si>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</si>
  <si>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</si>
  <si>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</si>
  <si>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</si>
  <si>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</si>
  <si>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</si>
  <si>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</si>
  <si>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</si>
  <si>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</si>
  <si>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</si>
  <si>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</si>
  <si>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</si>
  <si>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</si>
  <si>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</si>
  <si>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</si>
  <si>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</si>
  <si>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</si>
  <si>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</si>
  <si>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</si>
  <si>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</si>
  <si>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</si>
  <si>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</si>
  <si>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</si>
  <si>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</si>
  <si>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</si>
  <si>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</si>
  <si>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</si>
  <si>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</si>
  <si>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</si>
  <si>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</si>
  <si>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</si>
  <si>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</si>
  <si>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</si>
  <si>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</si>
  <si>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</si>
  <si>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</si>
  <si>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</si>
  <si>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</si>
  <si>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</si>
  <si>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</si>
  <si>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</si>
  <si>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</si>
  <si>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</si>
  <si>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</si>
  <si>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</si>
  <si>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</si>
  <si>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</si>
  <si>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</si>
  <si>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</si>
  <si>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</si>
  <si>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</si>
  <si>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</si>
  <si>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</si>
  <si>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</si>
  <si>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</si>
  <si>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</si>
  <si>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</si>
  <si>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</si>
  <si>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</si>
  <si>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</si>
  <si>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</si>
  <si>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</si>
  <si>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</si>
  <si>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</si>
  <si>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</si>
  <si>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</si>
  <si>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</si>
  <si>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</si>
  <si>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</si>
  <si>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</si>
  <si>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</si>
  <si>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</si>
  <si>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</si>
  <si>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</si>
  <si>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</si>
  <si>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</si>
  <si>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</si>
  <si>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</si>
  <si>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</si>
  <si>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</si>
  <si>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</si>
  <si>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</si>
  <si>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</si>
  <si>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</si>
  <si>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</si>
  <si>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</si>
  <si>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</si>
  <si>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</si>
  <si>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</si>
  <si>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</si>
  <si>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</si>
  <si>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</si>
  <si>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</si>
  <si>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</si>
  <si>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</si>
  <si>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</si>
  <si>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</si>
  <si>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</si>
  <si>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</si>
  <si>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</si>
  <si>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</si>
  <si>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</si>
  <si>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</si>
  <si>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</si>
  <si>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</si>
  <si>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</si>
  <si>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</si>
  <si>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</si>
  <si>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</si>
  <si>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</si>
  <si>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</si>
  <si>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</si>
  <si>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</si>
  <si>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</si>
  <si>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</si>
  <si>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</si>
  <si>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</si>
  <si>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</si>
  <si>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</si>
  <si>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</si>
  <si>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</si>
  <si>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</si>
  <si>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</si>
  <si>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</si>
  <si>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</si>
  <si>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</si>
  <si>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</si>
  <si>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</si>
  <si>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</si>
  <si>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</si>
  <si>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</si>
  <si>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</si>
  <si>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</si>
  <si>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</si>
  <si>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</si>
  <si>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</si>
  <si>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</si>
  <si>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</si>
  <si>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</si>
  <si>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</si>
  <si>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</si>
  <si>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</si>
  <si>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</si>
  <si>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</si>
  <si>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</si>
  <si>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</si>
  <si>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</si>
  <si>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</si>
  <si>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</si>
  <si>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</si>
  <si>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</si>
  <si>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</si>
  <si>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</si>
  <si>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</si>
  <si>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</si>
  <si>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</si>
  <si>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</si>
  <si>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</si>
  <si>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</si>
  <si>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</si>
  <si>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</si>
  <si>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</si>
  <si>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</si>
  <si>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</si>
  <si>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</si>
  <si>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</si>
  <si>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</si>
  <si>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</si>
  <si>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</si>
  <si>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</si>
  <si>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</si>
  <si>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</si>
  <si>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</si>
  <si>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</si>
  <si>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</si>
  <si>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</si>
  <si>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</si>
  <si>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</si>
  <si>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</si>
  <si>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</si>
  <si>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</si>
  <si>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</si>
  <si>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</si>
  <si>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</si>
  <si>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</si>
  <si>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</si>
  <si>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</si>
  <si>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</si>
  <si>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</si>
  <si>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</si>
  <si>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</si>
  <si>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</si>
  <si>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</si>
  <si>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</si>
  <si>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</si>
  <si>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</si>
  <si>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</si>
  <si>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</si>
  <si>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</si>
  <si>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</si>
  <si>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</si>
  <si>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</si>
  <si>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</si>
  <si>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</si>
  <si>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</si>
  <si>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</si>
  <si>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</si>
  <si>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</si>
  <si>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</si>
  <si>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</si>
  <si>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</si>
  <si>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</si>
  <si>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</si>
  <si>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</si>
  <si>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</si>
  <si>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</si>
  <si>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</si>
  <si>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</si>
  <si>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</si>
  <si>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</si>
  <si>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</si>
  <si>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</si>
  <si>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</si>
  <si>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</si>
  <si>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</si>
  <si>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</si>
  <si>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</si>
  <si>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</si>
  <si>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</si>
  <si>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</si>
  <si>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</si>
  <si>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</si>
  <si>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</si>
  <si>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</si>
  <si>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</si>
  <si>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</si>
  <si>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</si>
  <si>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</si>
  <si>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</si>
  <si>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</si>
  <si>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</si>
  <si>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</si>
  <si>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</si>
  <si>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</si>
  <si>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</si>
  <si>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</si>
  <si>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</si>
  <si>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</si>
  <si>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</si>
  <si>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</si>
  <si>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</si>
  <si>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</si>
  <si>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</si>
  <si>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</si>
  <si>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</si>
  <si>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</si>
  <si>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</si>
  <si>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</si>
  <si>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</si>
  <si>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</si>
  <si>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</si>
  <si>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</si>
  <si>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</si>
  <si>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</si>
  <si>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</si>
  <si>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</si>
  <si>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</si>
  <si>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</si>
  <si>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</si>
  <si>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</si>
  <si>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</si>
  <si>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</si>
  <si>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</si>
  <si>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</si>
  <si>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</si>
  <si>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</si>
  <si>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</si>
  <si>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</si>
  <si>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</si>
  <si>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</si>
  <si>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</si>
  <si>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</si>
  <si>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</si>
  <si>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</si>
  <si>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</si>
  <si>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</si>
  <si>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</si>
  <si>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</si>
  <si>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</si>
  <si>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</si>
  <si>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</si>
  <si>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</si>
  <si>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</si>
  <si>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</si>
  <si>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</si>
  <si>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</si>
  <si>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</si>
  <si>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</si>
  <si>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</si>
  <si>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</si>
  <si>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</si>
  <si>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</si>
  <si>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</si>
  <si>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</si>
  <si>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</si>
  <si>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</si>
  <si>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</si>
  <si>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</si>
  <si>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</si>
  <si>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</si>
  <si>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</si>
  <si>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</si>
  <si>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</si>
  <si>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</si>
  <si>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</si>
  <si>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</si>
  <si>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</si>
  <si>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</si>
  <si>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</si>
  <si>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</si>
  <si>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</si>
  <si>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</si>
  <si>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</si>
  <si>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</si>
  <si>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</si>
  <si>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</si>
  <si>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</si>
  <si>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</si>
  <si>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</si>
  <si>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</si>
  <si>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</si>
  <si>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</si>
  <si>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</si>
  <si>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</si>
  <si>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</si>
  <si>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</si>
  <si>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</si>
  <si>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</si>
  <si>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</si>
  <si>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</si>
  <si>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</si>
  <si>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</si>
  <si>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</si>
  <si>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</si>
  <si>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</si>
  <si>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</si>
  <si>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</si>
  <si>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</si>
  <si>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</si>
  <si>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</si>
  <si>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</si>
  <si>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</si>
  <si>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</si>
  <si>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</si>
  <si>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</si>
  <si>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</si>
  <si>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</si>
  <si>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</si>
  <si>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</si>
  <si>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</si>
  <si>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</si>
  <si>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</si>
  <si>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</si>
  <si>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</si>
  <si>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</si>
  <si>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</si>
  <si>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</si>
  <si>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</si>
  <si>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</si>
  <si>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</si>
  <si>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</si>
  <si>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</si>
  <si>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</si>
  <si>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</si>
  <si>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</si>
  <si>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</si>
  <si>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</si>
  <si>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</si>
  <si>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</si>
  <si>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</si>
  <si>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</si>
  <si>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</si>
  <si>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</si>
  <si>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</si>
  <si>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</si>
  <si>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</si>
  <si>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</si>
  <si>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</si>
  <si>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</si>
  <si>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</si>
  <si>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</si>
  <si>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</si>
  <si>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</si>
  <si>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</si>
  <si>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</si>
  <si>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</si>
  <si>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</si>
  <si>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</si>
  <si>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</si>
  <si>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</si>
  <si>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</si>
  <si>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</si>
  <si>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</si>
  <si>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</si>
  <si>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</si>
  <si>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</si>
  <si>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</si>
  <si>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</si>
  <si>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</si>
  <si>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</si>
  <si>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</si>
  <si>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</si>
  <si>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</si>
  <si>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</si>
  <si>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</si>
  <si>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</si>
  <si>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</si>
  <si>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</si>
  <si>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</si>
  <si>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</si>
  <si>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</si>
  <si>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</si>
  <si>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</si>
  <si>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</si>
  <si>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</si>
  <si>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</si>
  <si>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</si>
  <si>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</si>
  <si>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</si>
  <si>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</si>
  <si>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</si>
  <si>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</si>
  <si>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</si>
  <si>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</si>
  <si>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</si>
  <si>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</si>
  <si>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</si>
  <si>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</si>
  <si>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</si>
  <si>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</si>
  <si>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</si>
  <si>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</si>
  <si>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</si>
  <si>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</si>
  <si>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</si>
  <si>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</si>
  <si>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</si>
  <si>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</si>
  <si>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</si>
  <si>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</si>
  <si>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</si>
  <si>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</si>
  <si>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</si>
  <si>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</si>
  <si>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</si>
  <si>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</si>
  <si>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</si>
  <si>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</si>
  <si>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</si>
  <si>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</si>
  <si>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</si>
  <si>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</si>
  <si>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</si>
  <si>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</si>
  <si>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</si>
  <si>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</si>
  <si>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</si>
  <si>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</si>
  <si>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</si>
  <si>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</si>
  <si>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</si>
  <si>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</si>
  <si>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</si>
  <si>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</si>
  <si>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</si>
  <si>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</si>
  <si>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</si>
  <si>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</si>
  <si>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</si>
  <si>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</si>
  <si>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</si>
  <si>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</si>
  <si>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</si>
  <si>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</si>
  <si>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</si>
  <si>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</si>
  <si>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</si>
  <si>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</si>
  <si>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</si>
  <si>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</si>
  <si>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</si>
  <si>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</si>
  <si>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</si>
  <si>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</si>
  <si>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</si>
  <si>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</si>
  <si>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</si>
  <si>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</si>
  <si>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</si>
  <si>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</si>
  <si>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</si>
  <si>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</si>
  <si>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</si>
  <si>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</si>
  <si>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</si>
  <si>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</si>
  <si>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</si>
  <si>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</si>
  <si>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</si>
  <si>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</si>
  <si>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</si>
  <si>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</si>
  <si>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</si>
  <si>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</si>
  <si>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</si>
  <si>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</si>
  <si>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</si>
  <si>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</si>
  <si>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</si>
  <si>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</si>
  <si>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</si>
  <si>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</si>
  <si>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</si>
  <si>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</si>
  <si>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</si>
  <si>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</si>
  <si>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</si>
  <si>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</si>
  <si>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</si>
  <si>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</si>
  <si>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</si>
  <si>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</si>
  <si>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</si>
  <si>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</si>
  <si>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</si>
  <si>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</si>
  <si>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</si>
  <si>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</si>
  <si>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</si>
  <si>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</si>
  <si>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</si>
  <si>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</si>
  <si>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</si>
  <si>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</si>
  <si>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</si>
  <si>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</si>
  <si>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</si>
  <si>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</si>
  <si>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</si>
  <si>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</si>
  <si>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</si>
  <si>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</si>
  <si>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</si>
  <si>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</si>
  <si>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</si>
  <si>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</si>
  <si>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</si>
  <si>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</si>
  <si>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</si>
  <si>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</si>
  <si>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</si>
  <si>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</si>
  <si>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</si>
  <si>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</si>
  <si>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</si>
  <si>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</si>
  <si>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</si>
  <si>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</si>
  <si>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</si>
  <si>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</si>
  <si>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</si>
  <si>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</si>
  <si>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</si>
  <si>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</si>
  <si>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</si>
  <si>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</si>
  <si>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</si>
  <si>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</si>
  <si>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</si>
  <si>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</si>
  <si>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</si>
  <si>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</si>
  <si>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</si>
  <si>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</si>
  <si>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</si>
  <si>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</si>
  <si>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</si>
  <si>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</si>
  <si>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</si>
  <si>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</si>
  <si>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</si>
  <si>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</si>
  <si>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</si>
  <si>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</si>
  <si>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</si>
  <si>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</si>
  <si>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</si>
  <si>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</si>
  <si>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</si>
  <si>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</si>
  <si>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</si>
  <si>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</si>
  <si>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</si>
  <si>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</si>
  <si>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</si>
  <si>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</si>
  <si>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</si>
  <si>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</si>
  <si>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</si>
  <si>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</si>
  <si>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</si>
  <si>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</si>
  <si>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</si>
  <si>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</si>
  <si>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</si>
  <si>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</si>
  <si>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</si>
  <si>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</si>
  <si>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</si>
  <si>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</si>
  <si>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</si>
  <si>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</si>
  <si>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</si>
  <si>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</si>
  <si>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</si>
  <si>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</si>
  <si>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</si>
  <si>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</si>
  <si>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</si>
  <si>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</si>
  <si>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</si>
  <si>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</si>
  <si>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</si>
  <si>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</si>
  <si>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</si>
  <si>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</si>
  <si>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</si>
  <si>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</si>
  <si>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</si>
  <si>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</si>
  <si>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</si>
  <si>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</si>
  <si>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</si>
  <si>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</si>
  <si>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</si>
  <si>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</si>
  <si>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</si>
  <si>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</si>
  <si>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</si>
  <si>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</si>
  <si>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</si>
  <si>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</si>
  <si>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</si>
  <si>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</si>
  <si>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</si>
  <si>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</si>
  <si>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</si>
  <si>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</si>
  <si>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</si>
  <si>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</si>
  <si>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</si>
  <si>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</si>
  <si>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</si>
  <si>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</si>
  <si>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</si>
  <si>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</si>
  <si>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</si>
  <si>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</si>
  <si>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</si>
  <si>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</si>
  <si>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</si>
  <si>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</si>
  <si>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</si>
  <si>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</si>
  <si>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</si>
  <si>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</si>
  <si>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</si>
  <si>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</si>
  <si>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</si>
  <si>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</si>
  <si>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</si>
  <si>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</si>
  <si>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</si>
  <si>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</si>
  <si>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</si>
  <si>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</si>
  <si>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</si>
  <si>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</si>
  <si>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</si>
  <si>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</si>
  <si>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</si>
  <si>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</si>
  <si>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</si>
  <si>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</si>
  <si>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</si>
  <si>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</si>
  <si>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</si>
  <si>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</si>
  <si>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</si>
  <si>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</si>
  <si>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</si>
  <si>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</si>
  <si>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</si>
  <si>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</si>
  <si>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</si>
  <si>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</si>
  <si>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</si>
  <si>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</si>
  <si>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</si>
  <si>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</si>
  <si>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</si>
  <si>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</si>
  <si>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</si>
  <si>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</si>
  <si>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</si>
  <si>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</si>
  <si>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</si>
  <si>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</si>
  <si>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</si>
  <si>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</si>
  <si>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</si>
  <si>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</si>
  <si>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</si>
  <si>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</si>
  <si>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</si>
  <si>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</si>
  <si>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</si>
  <si>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</si>
  <si>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</si>
  <si>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</si>
  <si>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</si>
  <si>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</si>
  <si>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</si>
  <si>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</si>
  <si>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</si>
  <si>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</si>
  <si>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</si>
  <si>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</si>
  <si>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</si>
  <si>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</si>
  <si>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</si>
  <si>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</si>
  <si>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</si>
  <si>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</si>
  <si>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</si>
  <si>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</si>
  <si>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</si>
  <si>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</si>
  <si>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</si>
  <si>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</si>
  <si>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</si>
  <si>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</si>
  <si>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</si>
  <si>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</si>
  <si>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</si>
  <si>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</si>
  <si>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</si>
  <si>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</si>
  <si>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</si>
  <si>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</si>
  <si>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</si>
  <si>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</si>
  <si>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</si>
  <si>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</si>
  <si>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</si>
  <si>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</si>
  <si>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</si>
  <si>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</si>
  <si>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</si>
  <si>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</si>
  <si>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</si>
  <si>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</si>
  <si>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</si>
  <si>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</si>
  <si>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</si>
  <si>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</si>
  <si>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</si>
  <si>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</si>
  <si>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</si>
  <si>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</si>
  <si>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</si>
  <si>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</si>
  <si>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</si>
  <si>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</si>
  <si>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</si>
  <si>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</si>
  <si>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</si>
  <si>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</si>
  <si>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</si>
  <si>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</si>
  <si>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</si>
  <si>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</si>
  <si>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</si>
  <si>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</si>
  <si>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</si>
  <si>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</si>
  <si>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</si>
  <si>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</si>
  <si>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</si>
  <si>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</si>
  <si>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</si>
  <si>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</si>
  <si>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</si>
  <si>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</si>
  <si>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</si>
  <si>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</si>
  <si>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</si>
  <si>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</si>
  <si>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</si>
  <si>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</si>
  <si>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</si>
  <si>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</si>
  <si>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</si>
  <si>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</si>
  <si>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</si>
  <si>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</si>
  <si>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</si>
  <si>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</si>
  <si>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</si>
  <si>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</si>
  <si>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</si>
  <si>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</si>
  <si>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</si>
  <si>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</si>
  <si>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</si>
  <si>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</si>
  <si>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</si>
  <si>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</si>
  <si>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</si>
  <si>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</si>
  <si>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</si>
  <si>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</si>
  <si>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</si>
  <si>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</si>
  <si>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</si>
  <si>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</si>
  <si>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</si>
  <si>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</si>
  <si>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</si>
  <si>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</si>
  <si>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</si>
  <si>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</si>
  <si>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</si>
  <si>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</si>
  <si>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</si>
  <si>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</si>
  <si>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</si>
  <si>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</si>
  <si>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</si>
  <si>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</si>
  <si>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</si>
  <si>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</si>
  <si>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</si>
  <si>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</si>
  <si>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</si>
  <si>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</si>
  <si>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</si>
  <si>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</si>
  <si>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</si>
  <si>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</si>
  <si>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</si>
  <si>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</si>
  <si>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</si>
  <si>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</si>
  <si>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</si>
  <si>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</si>
  <si>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</si>
  <si>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</si>
  <si>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</si>
  <si>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</si>
  <si>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</si>
  <si>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</si>
  <si>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</si>
  <si>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</si>
  <si>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</si>
  <si>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</si>
  <si>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</si>
  <si>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</si>
  <si>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</si>
  <si>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</si>
  <si>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</si>
  <si>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</si>
  <si>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</si>
  <si>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</si>
  <si>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</si>
  <si>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</si>
  <si>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</si>
  <si>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</si>
  <si>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</si>
  <si>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</si>
  <si>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</si>
  <si>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</si>
  <si>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</si>
  <si>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</si>
  <si>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</si>
  <si>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</si>
  <si>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</si>
  <si>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</si>
  <si>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</si>
  <si>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</si>
  <si>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</si>
  <si>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</si>
  <si>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</si>
  <si>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</si>
  <si>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</si>
  <si>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</si>
  <si>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</si>
  <si>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</si>
  <si>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</si>
  <si>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</si>
  <si>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</si>
  <si>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</si>
  <si>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</si>
  <si>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</si>
  <si>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</si>
  <si>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</si>
  <si>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</si>
  <si>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</si>
  <si>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</si>
  <si>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</si>
  <si>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</si>
  <si>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</si>
  <si>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</si>
  <si>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</si>
  <si>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</si>
  <si>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</si>
  <si>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</si>
  <si>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</si>
  <si>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</si>
  <si>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</si>
  <si>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</si>
  <si>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</si>
  <si>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</si>
  <si>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</si>
  <si>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</si>
  <si>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</si>
  <si>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</si>
  <si>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</si>
  <si>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</si>
  <si>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</si>
  <si>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</si>
  <si>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</si>
  <si>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</si>
  <si>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</si>
  <si>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</si>
  <si>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</si>
  <si>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</si>
  <si>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</si>
  <si>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</si>
  <si>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</si>
  <si>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</si>
  <si>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</si>
  <si>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</si>
  <si>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</si>
  <si>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</si>
  <si>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</si>
  <si>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</si>
  <si>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</si>
  <si>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</si>
  <si>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</si>
  <si>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</si>
  <si>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</si>
  <si>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</si>
  <si>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</si>
  <si>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</si>
  <si>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</si>
  <si>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</si>
  <si>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</si>
  <si>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</si>
  <si>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</si>
  <si>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</si>
  <si>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</si>
  <si>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</si>
  <si>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</si>
  <si>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</si>
  <si>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</si>
  <si>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</si>
  <si>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</si>
  <si>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</si>
  <si>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</si>
  <si>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</si>
  <si>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</si>
  <si>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</si>
  <si>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</si>
  <si>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</si>
  <si>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</si>
  <si>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</si>
  <si>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</si>
  <si>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</si>
  <si>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</si>
  <si>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</si>
  <si>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</si>
  <si>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</si>
  <si>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</si>
  <si>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</si>
  <si>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</si>
  <si>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</si>
  <si>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</si>
  <si>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</si>
  <si>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</si>
  <si>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</si>
  <si>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</si>
  <si>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</si>
  <si>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</si>
  <si>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</si>
  <si>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</si>
  <si>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</si>
  <si>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</si>
  <si>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</si>
  <si>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</si>
  <si>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</si>
  <si>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</si>
  <si>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</si>
  <si>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</si>
  <si>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</si>
  <si>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</si>
  <si>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</si>
  <si>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</si>
  <si>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</si>
  <si>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</si>
  <si>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</si>
  <si>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</si>
  <si>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</si>
  <si>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</si>
  <si>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</si>
  <si>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</si>
  <si>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</si>
  <si>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</si>
  <si>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</si>
  <si>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</si>
  <si>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</si>
  <si>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</si>
  <si>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</si>
  <si>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</si>
  <si>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</si>
  <si>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</si>
  <si>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</si>
  <si>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</si>
  <si>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</si>
  <si>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</si>
  <si>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</si>
  <si>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</si>
  <si>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</si>
  <si>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</si>
  <si>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</si>
  <si>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</si>
  <si>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</si>
  <si>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</si>
  <si>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</si>
  <si>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</si>
  <si>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</si>
  <si>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</si>
  <si>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</si>
  <si>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</si>
  <si>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</si>
  <si>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</si>
  <si>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</si>
  <si>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</si>
  <si>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</si>
  <si>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</si>
  <si>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</si>
  <si>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</si>
  <si>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</si>
  <si>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</si>
  <si>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</si>
  <si>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</si>
  <si>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</si>
  <si>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</si>
  <si>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</si>
  <si>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</si>
  <si>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</si>
  <si>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</si>
  <si>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</si>
  <si>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</si>
  <si>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</si>
  <si>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</si>
  <si>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</si>
  <si>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</si>
  <si>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</si>
  <si>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</si>
  <si>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</si>
  <si>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</si>
  <si>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</si>
  <si>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</si>
  <si>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</si>
  <si>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</si>
  <si>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</si>
  <si>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</si>
  <si>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</si>
  <si>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</si>
  <si>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</si>
  <si>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</si>
  <si>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</si>
  <si>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</si>
  <si>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</si>
  <si>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</si>
  <si>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</si>
  <si>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</si>
  <si>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</si>
  <si>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</si>
  <si>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</si>
  <si>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</si>
  <si>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</si>
  <si>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</si>
  <si>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</si>
  <si>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</si>
  <si>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</si>
  <si>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</si>
  <si>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</si>
  <si>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</si>
  <si>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</si>
  <si>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</si>
  <si>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</si>
  <si>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</si>
  <si>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</si>
  <si>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</si>
  <si>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</si>
  <si>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</si>
  <si>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</si>
  <si>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</si>
  <si>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</si>
  <si>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</si>
  <si>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</si>
  <si>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</si>
  <si>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</si>
  <si>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</si>
  <si>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</si>
  <si>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</si>
  <si>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</si>
  <si>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</si>
  <si>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</si>
  <si>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</si>
  <si>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</si>
  <si>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</si>
  <si>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</si>
  <si>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</si>
  <si>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</si>
  <si>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</si>
  <si>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</si>
  <si>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</si>
  <si>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</si>
  <si>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</si>
  <si>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</si>
  <si>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</si>
  <si>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</si>
  <si>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</si>
  <si>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</si>
  <si>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</si>
  <si>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</si>
  <si>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</si>
  <si>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</si>
  <si>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</si>
  <si>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</si>
  <si>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</si>
  <si>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</si>
  <si>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</si>
  <si>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</si>
  <si>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</si>
  <si>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</si>
  <si>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</si>
  <si>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</si>
  <si>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</si>
  <si>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</si>
  <si>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</si>
  <si>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</si>
  <si>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</si>
  <si>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</si>
  <si>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</si>
  <si>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</si>
  <si>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</si>
  <si>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</si>
  <si>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</si>
  <si>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</si>
  <si>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</si>
  <si>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</si>
  <si>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</si>
  <si>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</si>
  <si>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</si>
  <si>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</si>
  <si>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</si>
  <si>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</si>
  <si>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</si>
  <si>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</si>
  <si>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</si>
  <si>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</si>
  <si>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</si>
  <si>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</si>
  <si>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</si>
  <si>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</si>
  <si>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</si>
  <si>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</si>
  <si>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</si>
  <si>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</si>
  <si>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</si>
  <si>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</si>
  <si>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</si>
  <si>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</si>
  <si>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</si>
  <si>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</si>
  <si>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</si>
  <si>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</si>
  <si>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</si>
  <si>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</si>
  <si>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</si>
  <si>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</si>
  <si>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</si>
  <si>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</si>
  <si>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</si>
  <si>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</si>
  <si>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</si>
  <si>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</si>
  <si>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</si>
  <si>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</si>
  <si>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</si>
  <si>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</si>
  <si>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</si>
  <si>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</si>
  <si>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</si>
  <si>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</si>
  <si>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</si>
  <si>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</si>
  <si>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</si>
  <si>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</si>
  <si>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</si>
  <si>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</si>
  <si>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</si>
  <si>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</si>
  <si>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</si>
  <si>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</si>
  <si>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</si>
  <si>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</si>
  <si>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</si>
  <si>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</si>
  <si>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</si>
  <si>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</si>
  <si>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</si>
  <si>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</si>
  <si>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</si>
  <si>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</si>
  <si>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</si>
  <si>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</si>
  <si>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</si>
  <si>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</si>
  <si>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</si>
  <si>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</si>
  <si>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</si>
  <si>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</si>
  <si>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</si>
  <si>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</si>
  <si>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</si>
  <si>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</si>
  <si>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</si>
  <si>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</si>
  <si>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</si>
  <si>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</si>
  <si>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</si>
  <si>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</si>
  <si>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</si>
  <si>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</si>
  <si>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</si>
  <si>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</si>
  <si>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</si>
  <si>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</si>
  <si>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</si>
  <si>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</si>
  <si>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</si>
  <si>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</si>
  <si>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</si>
  <si>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</si>
  <si>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</si>
  <si>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</si>
  <si>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</si>
  <si>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</si>
  <si>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</si>
  <si>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</si>
  <si>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</si>
  <si>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</si>
  <si>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</si>
  <si>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</si>
  <si>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</si>
  <si>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</si>
  <si>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</si>
  <si>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</si>
  <si>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</si>
  <si>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</si>
  <si>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</si>
  <si>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</si>
  <si>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</si>
  <si>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</si>
  <si>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</si>
  <si>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</si>
  <si>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</si>
  <si>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</si>
  <si>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</si>
  <si>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</si>
  <si>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</si>
  <si>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</si>
  <si>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</si>
  <si>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</si>
  <si>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</si>
  <si>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</si>
  <si>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</si>
  <si>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</si>
  <si>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</si>
  <si>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</si>
  <si>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</si>
  <si>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</si>
  <si>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</si>
  <si>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</si>
  <si>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</si>
  <si>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</si>
  <si>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</si>
  <si>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</si>
  <si>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</si>
  <si>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</si>
  <si>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</si>
  <si>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</si>
  <si>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</si>
  <si>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</si>
  <si>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</si>
  <si>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</si>
  <si>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</si>
  <si>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</si>
  <si>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</si>
  <si>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</si>
  <si>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</si>
  <si>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</si>
  <si>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</si>
  <si>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</si>
  <si>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</si>
  <si>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</si>
  <si>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</si>
  <si>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</si>
  <si>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</si>
  <si>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</si>
  <si>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</si>
  <si>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</si>
  <si>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</si>
  <si>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</si>
  <si>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</si>
  <si>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</si>
  <si>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</si>
  <si>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</si>
  <si>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</si>
  <si>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</si>
  <si>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</si>
  <si>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</si>
  <si>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</si>
  <si>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</si>
  <si>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</si>
  <si>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</si>
  <si>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</si>
  <si>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</si>
  <si>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</si>
  <si>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</si>
  <si>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</si>
  <si>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</si>
  <si>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</si>
  <si>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</si>
  <si>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</si>
  <si>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</si>
  <si>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</si>
  <si>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</si>
  <si>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</si>
  <si>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</si>
  <si>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</si>
  <si>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</si>
  <si>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</si>
  <si>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</si>
  <si>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</si>
  <si>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</si>
  <si>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</si>
  <si>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</si>
  <si>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</si>
  <si>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</si>
  <si>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</si>
  <si>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</si>
  <si>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</si>
  <si>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</si>
  <si>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</si>
  <si>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</si>
  <si>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</si>
  <si>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</si>
  <si>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</si>
  <si>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</si>
  <si>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</si>
  <si>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</si>
  <si>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</si>
  <si>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</si>
  <si>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</si>
  <si>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</si>
  <si>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</si>
  <si>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</si>
  <si>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</si>
  <si>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</si>
  <si>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</si>
  <si>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</si>
  <si>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</si>
  <si>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</si>
  <si>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</si>
  <si>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</si>
  <si>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</si>
  <si>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</si>
  <si>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</si>
  <si>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</si>
  <si>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</si>
  <si>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</si>
  <si>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</si>
  <si>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</si>
  <si>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</si>
  <si>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</si>
  <si>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</si>
  <si>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</si>
  <si>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</si>
  <si>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</si>
  <si>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</si>
  <si>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</si>
  <si>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</si>
  <si>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</si>
  <si>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</si>
  <si>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</si>
  <si>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</si>
  <si>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</si>
  <si>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</si>
  <si>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</si>
  <si>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</si>
  <si>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</si>
  <si>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</si>
  <si>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</si>
  <si>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</si>
  <si>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</si>
  <si>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</si>
  <si>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</si>
  <si>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</si>
  <si>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</si>
  <si>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</si>
  <si>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</si>
  <si>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</si>
  <si>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</si>
  <si>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</si>
  <si>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</si>
  <si>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</si>
  <si>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</si>
  <si>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</si>
  <si>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</si>
  <si>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</si>
  <si>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</si>
  <si>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</si>
  <si>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</si>
  <si>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</si>
  <si>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</si>
  <si>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</si>
  <si>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</si>
  <si>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</si>
  <si>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</si>
  <si>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</si>
  <si>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</si>
  <si>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</si>
  <si>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</si>
  <si>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</si>
  <si>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</si>
  <si>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</si>
  <si>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</si>
  <si>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</si>
  <si>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</si>
  <si>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</si>
  <si>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</si>
  <si>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</si>
  <si>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</si>
  <si>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</si>
  <si>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</si>
  <si>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</si>
  <si>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</si>
  <si>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</si>
  <si>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</si>
  <si>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</si>
  <si>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</si>
  <si>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</si>
  <si>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</si>
  <si>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</si>
  <si>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</si>
  <si>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</si>
  <si>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</si>
  <si>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</si>
  <si>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</si>
  <si>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</si>
  <si>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</si>
  <si>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</si>
  <si>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</si>
  <si>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</si>
  <si>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</si>
  <si>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</si>
  <si>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</si>
  <si>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</si>
  <si>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</si>
  <si>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</si>
  <si>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</si>
  <si>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</si>
  <si>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</si>
  <si>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</si>
  <si>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</si>
  <si>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</si>
  <si>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</si>
  <si>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</si>
  <si>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</si>
  <si>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</si>
  <si>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</si>
  <si>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</si>
  <si>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</si>
  <si>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</si>
  <si>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</si>
  <si>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</si>
  <si>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</si>
  <si>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</si>
  <si>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</si>
  <si>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</si>
  <si>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</si>
  <si>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</si>
  <si>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</si>
  <si>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</si>
  <si>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</si>
  <si>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</si>
  <si>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</si>
  <si>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</si>
  <si>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</si>
  <si>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</si>
  <si>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</si>
  <si>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</si>
  <si>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</si>
  <si>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</si>
  <si>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</si>
  <si>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</si>
  <si>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</si>
  <si>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</si>
  <si>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</si>
  <si>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</si>
  <si>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</si>
  <si>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</si>
  <si>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</si>
  <si>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</si>
  <si>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</si>
  <si>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</si>
  <si>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</si>
  <si>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</si>
  <si>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</si>
  <si>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</si>
  <si>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</si>
  <si>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</si>
  <si>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</si>
  <si>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</si>
  <si>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</si>
  <si>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</si>
  <si>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</si>
  <si>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</si>
  <si>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</si>
  <si>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</si>
  <si>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</si>
  <si>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</si>
  <si>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</si>
  <si>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</si>
  <si>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</si>
  <si>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</si>
  <si>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</si>
  <si>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</si>
  <si>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</si>
  <si>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</si>
  <si>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</si>
  <si>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</si>
  <si>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</si>
  <si>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</si>
  <si>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</si>
  <si>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</si>
  <si>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</si>
  <si>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</si>
  <si>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</si>
  <si>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</si>
  <si>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</si>
  <si>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</si>
  <si>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</si>
  <si>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</si>
  <si>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</si>
  <si>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</si>
  <si>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</si>
  <si>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</si>
  <si>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</si>
  <si>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</si>
  <si>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</si>
  <si>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</si>
  <si>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</si>
  <si>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</si>
  <si>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</si>
  <si>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</si>
  <si>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</si>
  <si>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</si>
  <si>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</si>
  <si>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</si>
  <si>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</si>
  <si>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</si>
  <si>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</si>
  <si>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</si>
  <si>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</si>
  <si>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</si>
  <si>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</si>
  <si>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</si>
  <si>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</si>
  <si>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</si>
  <si>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</si>
  <si>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</si>
  <si>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</si>
  <si>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</si>
  <si>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</si>
  <si>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</si>
  <si>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</si>
  <si>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</si>
  <si>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</si>
  <si>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</si>
  <si>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</si>
  <si>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</si>
  <si>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</si>
  <si>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</si>
  <si>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</si>
  <si>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</si>
  <si>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</si>
  <si>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</si>
  <si>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</si>
  <si>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</si>
  <si>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</si>
  <si>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</si>
  <si>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</si>
  <si>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</si>
  <si>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</si>
  <si>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</si>
  <si>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</si>
  <si>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</si>
  <si>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</si>
  <si>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</si>
  <si>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</si>
  <si>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</si>
  <si>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</si>
  <si>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</si>
  <si>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</si>
  <si>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</si>
  <si>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</si>
  <si>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</si>
  <si>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</si>
  <si>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</si>
  <si>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</si>
  <si>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</si>
  <si>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</si>
  <si>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</si>
  <si>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</si>
  <si>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</si>
  <si>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</si>
  <si>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</si>
  <si>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</si>
  <si>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</si>
  <si>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</si>
  <si>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</si>
  <si>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</si>
  <si>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</si>
  <si>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</si>
  <si>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</si>
  <si>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</si>
  <si>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</si>
  <si>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</si>
  <si>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</si>
  <si>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</si>
  <si>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</si>
  <si>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</si>
  <si>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</si>
  <si>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</si>
  <si>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</si>
  <si>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</si>
  <si>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</si>
  <si>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</si>
  <si>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</si>
  <si>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</si>
  <si>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</si>
  <si>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</si>
  <si>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</si>
  <si>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</si>
  <si>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</si>
  <si>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</si>
  <si>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</si>
  <si>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</si>
  <si>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</si>
  <si>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</si>
  <si>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</si>
  <si>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</si>
  <si>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</si>
  <si>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</si>
  <si>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</si>
  <si>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</si>
  <si>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</si>
  <si>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</si>
  <si>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</si>
  <si>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</si>
  <si>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</si>
  <si>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</si>
  <si>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</si>
  <si>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</si>
  <si>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</si>
  <si>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</si>
  <si>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</si>
  <si>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</si>
  <si>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</si>
  <si>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</si>
  <si>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</si>
  <si>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</si>
  <si>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</si>
  <si>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</si>
  <si>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</si>
  <si>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</si>
  <si>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</si>
  <si>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</si>
  <si>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</si>
  <si>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</si>
  <si>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</si>
  <si>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</si>
  <si>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</si>
  <si>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</si>
  <si>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</si>
  <si>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</si>
  <si>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</si>
  <si>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</si>
  <si>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</si>
  <si>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</si>
  <si>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</si>
  <si>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</si>
  <si>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</si>
  <si>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</si>
  <si>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</si>
  <si>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</si>
  <si>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</si>
  <si>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</si>
  <si>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</si>
  <si>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</si>
  <si>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</si>
  <si>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</si>
  <si>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</si>
  <si>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</si>
  <si>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</si>
  <si>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</si>
  <si>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</si>
  <si>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</si>
  <si>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</si>
  <si>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</si>
  <si>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</si>
  <si>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</si>
  <si>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</si>
  <si>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</si>
  <si>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</si>
  <si>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</si>
  <si>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</si>
  <si>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</si>
  <si>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</si>
  <si>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</si>
  <si>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</si>
  <si>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</si>
  <si>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</si>
  <si>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</si>
  <si>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</si>
  <si>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</si>
  <si>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</si>
  <si>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</si>
  <si>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</si>
  <si>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</si>
  <si>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</si>
  <si>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</si>
  <si>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</si>
  <si>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</si>
  <si>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</si>
  <si>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</si>
  <si>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</si>
  <si>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</si>
  <si>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</si>
  <si>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</si>
  <si>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</si>
  <si>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</si>
  <si>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</si>
  <si>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</si>
  <si>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</si>
  <si>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</si>
  <si>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</si>
  <si>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</si>
  <si>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</si>
  <si>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</si>
  <si>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</si>
  <si>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</si>
  <si>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</si>
  <si>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</si>
  <si>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</si>
  <si>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</si>
  <si>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</si>
  <si>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</si>
  <si>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</si>
  <si>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</si>
  <si>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</si>
  <si>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</si>
  <si>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</si>
  <si>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</si>
  <si>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</si>
  <si>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</si>
  <si>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</si>
  <si>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</si>
  <si>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</si>
  <si>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</si>
  <si>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</si>
  <si>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</si>
  <si>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</si>
  <si>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</si>
  <si>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</si>
  <si>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</si>
  <si>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</si>
  <si>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</si>
  <si>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</si>
  <si>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</si>
  <si>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</si>
  <si>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</si>
  <si>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</si>
  <si>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</si>
  <si>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</si>
  <si>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</si>
  <si>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</si>
  <si>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</si>
  <si>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</si>
  <si>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</si>
  <si>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</si>
  <si>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</si>
  <si>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</si>
  <si>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</si>
  <si>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</si>
  <si>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</si>
  <si>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</si>
  <si>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</si>
  <si>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</si>
  <si>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</si>
  <si>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</si>
  <si>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</si>
  <si>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</si>
  <si>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</si>
  <si>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</si>
  <si>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</si>
  <si>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</si>
  <si>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</si>
  <si>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</si>
  <si>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</si>
  <si>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</si>
  <si>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</si>
  <si>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</si>
  <si>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</si>
  <si>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</si>
  <si>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</si>
  <si>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</si>
  <si>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</si>
  <si>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</si>
  <si>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</si>
  <si>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</si>
  <si>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</si>
  <si>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</si>
  <si>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</si>
  <si>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</si>
  <si>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</si>
  <si>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</si>
  <si>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</si>
  <si>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</si>
  <si>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</si>
  <si>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</si>
  <si>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</si>
  <si>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</si>
  <si>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</si>
  <si>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</si>
  <si>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</si>
  <si>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</si>
  <si>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</si>
  <si>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</si>
  <si>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</si>
  <si>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</si>
  <si>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</si>
  <si>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</si>
  <si>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</si>
  <si>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</si>
  <si>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</si>
  <si>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</si>
  <si>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</si>
  <si>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</si>
  <si>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</si>
  <si>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</si>
  <si>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</si>
  <si>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</si>
  <si>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</si>
  <si>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</si>
  <si>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</si>
  <si>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</si>
  <si>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</si>
  <si>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</si>
  <si>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</si>
  <si>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</si>
  <si>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</si>
  <si>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</si>
  <si>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</si>
  <si>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</si>
  <si>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</si>
  <si>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</si>
  <si>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</si>
  <si>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</si>
  <si>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</si>
  <si>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</si>
  <si>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</si>
  <si>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</si>
  <si>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</si>
  <si>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</si>
  <si>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</si>
  <si>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</si>
  <si>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</si>
  <si>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</si>
  <si>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</si>
  <si>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</si>
  <si>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</si>
  <si>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</si>
  <si>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</si>
  <si>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</si>
  <si>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</si>
  <si>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</si>
  <si>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</si>
  <si>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</si>
  <si>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</si>
  <si>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</si>
  <si>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</si>
  <si>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</si>
  <si>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</si>
  <si>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</si>
  <si>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</si>
  <si>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</si>
  <si>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</si>
  <si>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</si>
  <si>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</si>
  <si>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</si>
  <si>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</si>
  <si>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</si>
  <si>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</si>
  <si>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</si>
  <si>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</si>
  <si>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</si>
  <si>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</si>
  <si>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</si>
  <si>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</si>
  <si>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</si>
  <si>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</si>
  <si>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</si>
  <si>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</si>
  <si>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</si>
  <si>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</si>
  <si>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</si>
  <si>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</si>
  <si>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</si>
  <si>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</si>
  <si>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</si>
  <si>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</si>
  <si>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</si>
  <si>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</si>
  <si>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</si>
  <si>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</si>
  <si>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</si>
  <si>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</si>
  <si>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</si>
  <si>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</si>
  <si>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</si>
  <si>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</si>
  <si>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</si>
  <si>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</si>
  <si>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</si>
  <si>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</si>
  <si>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</si>
  <si>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</si>
  <si>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</si>
  <si>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</si>
  <si>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</si>
  <si>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</si>
  <si>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</si>
  <si>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</si>
  <si>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</si>
  <si>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</si>
  <si>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</si>
  <si>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</si>
  <si>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</si>
  <si>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</si>
  <si>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</si>
  <si>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</si>
  <si>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</si>
  <si>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</si>
  <si>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</si>
  <si>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</si>
  <si>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</si>
  <si>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</si>
  <si>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</si>
  <si>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</si>
  <si>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</si>
  <si>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</si>
  <si>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</si>
  <si>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</si>
  <si>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</si>
  <si>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</si>
  <si>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</si>
  <si>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</si>
  <si>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</si>
  <si>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</si>
  <si>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</si>
  <si>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</si>
  <si>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</si>
  <si>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</si>
  <si>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</si>
  <si>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</si>
  <si>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</si>
  <si>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</si>
  <si>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</si>
  <si>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</si>
  <si>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</si>
  <si>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</si>
  <si>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</si>
  <si>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</si>
  <si>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</si>
  <si>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</si>
  <si>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</si>
  <si>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</si>
  <si>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</si>
  <si>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</si>
  <si>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</si>
  <si>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</si>
  <si>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</si>
  <si>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</si>
  <si>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</si>
  <si>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</si>
  <si>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</si>
  <si>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</si>
  <si>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</si>
  <si>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</si>
  <si>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</si>
  <si>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</si>
  <si>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</si>
  <si>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</si>
  <si>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</si>
  <si>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</si>
  <si>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</si>
  <si>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</si>
  <si>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</si>
  <si>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</si>
  <si>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</si>
  <si>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</si>
  <si>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</si>
  <si>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</si>
  <si>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</si>
  <si>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</si>
  <si>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</si>
  <si>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</si>
  <si>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</si>
  <si>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</si>
  <si>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</si>
  <si>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</si>
  <si>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</si>
  <si>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</si>
  <si>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</si>
  <si>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</si>
  <si>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</si>
  <si>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</si>
  <si>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</si>
  <si>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</si>
  <si>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</si>
  <si>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</si>
  <si>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</si>
  <si>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</si>
  <si>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</si>
  <si>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</si>
  <si>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</si>
  <si>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</si>
  <si>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</si>
  <si>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</si>
  <si>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</si>
  <si>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</si>
  <si>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</si>
  <si>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</si>
  <si>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</si>
  <si>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</si>
  <si>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</si>
  <si>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</si>
  <si>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</si>
  <si>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</si>
  <si>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</si>
  <si>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</si>
  <si>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</si>
  <si>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</si>
  <si>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</si>
  <si>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</si>
  <si>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</si>
  <si>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</si>
  <si>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</si>
  <si>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</si>
  <si>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</si>
  <si>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</si>
  <si>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</si>
  <si>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</si>
  <si>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</si>
  <si>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</si>
  <si>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</si>
  <si>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</si>
  <si>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</si>
  <si>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</si>
  <si>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</si>
  <si>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</si>
  <si>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</si>
  <si>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</si>
  <si>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</si>
  <si>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</si>
  <si>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</si>
  <si>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</si>
  <si>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</si>
  <si>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</si>
  <si>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</si>
  <si>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</si>
  <si>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</si>
  <si>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</si>
  <si>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</si>
  <si>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</si>
  <si>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</si>
  <si>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</si>
  <si>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</si>
  <si>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</si>
  <si>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</si>
  <si>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</si>
  <si>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</si>
  <si>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</si>
  <si>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</si>
  <si>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</si>
  <si>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</si>
  <si>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</si>
  <si>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</si>
  <si>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</si>
  <si>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</si>
  <si>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</si>
  <si>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</si>
  <si>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</si>
  <si>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</si>
  <si>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</si>
  <si>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</si>
  <si>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</si>
  <si>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</si>
  <si>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</si>
  <si>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</si>
  <si>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</si>
  <si>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</si>
  <si>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</si>
  <si>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</si>
  <si>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</si>
  <si>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</si>
  <si>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</si>
  <si>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</si>
  <si>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</si>
  <si>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</si>
  <si>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</si>
  <si>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</si>
  <si>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</si>
  <si>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</si>
  <si>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</si>
  <si>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</si>
  <si>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</si>
  <si>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</si>
  <si>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</si>
  <si>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</si>
  <si>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</si>
  <si>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</si>
  <si>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</si>
  <si>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</si>
  <si>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</si>
  <si>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</si>
  <si>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</si>
  <si>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</si>
  <si>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</si>
  <si>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</si>
  <si>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</si>
  <si>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</si>
  <si>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</si>
  <si>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</si>
  <si>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</si>
  <si>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</si>
  <si>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</si>
  <si>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</si>
  <si>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</si>
  <si>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</si>
  <si>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</si>
  <si>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</si>
  <si>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</si>
  <si>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</si>
  <si>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</si>
  <si>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</si>
  <si>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</si>
  <si>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</si>
  <si>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</si>
  <si>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</si>
  <si>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</si>
  <si>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</si>
  <si>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</si>
  <si>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</si>
  <si>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</si>
  <si>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</si>
  <si>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</si>
  <si>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</si>
  <si>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</si>
  <si>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</si>
  <si>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</si>
  <si>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</si>
  <si>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</si>
  <si>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</si>
  <si>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</si>
  <si>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</si>
  <si>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</si>
  <si>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</si>
  <si>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</si>
  <si>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</si>
  <si>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</si>
  <si>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</si>
  <si>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</si>
  <si>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</si>
  <si>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</si>
  <si>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</si>
  <si>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</si>
  <si>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</si>
  <si>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</si>
  <si>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</si>
  <si>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</si>
  <si>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</si>
  <si>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</si>
  <si>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</si>
  <si>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</si>
  <si>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</si>
  <si>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</si>
  <si>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</si>
  <si>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</si>
  <si>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</si>
  <si>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</si>
  <si>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</si>
  <si>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</si>
  <si>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</si>
  <si>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</si>
  <si>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</si>
  <si>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</si>
  <si>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</si>
  <si>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</si>
  <si>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</si>
  <si>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</si>
  <si>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</si>
  <si>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</si>
  <si>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</si>
  <si>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</si>
  <si>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</si>
  <si>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</si>
  <si>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</si>
  <si>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</si>
  <si>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</si>
  <si>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</si>
  <si>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</si>
  <si>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</si>
  <si>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</si>
  <si>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</si>
  <si>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</si>
  <si>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</si>
  <si>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</si>
  <si>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</si>
  <si>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</si>
  <si>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</si>
  <si>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</si>
  <si>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</si>
  <si>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</si>
  <si>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</si>
  <si>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</si>
  <si>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</si>
  <si>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</si>
  <si>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</si>
  <si>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</si>
  <si>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</si>
  <si>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</si>
  <si>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</si>
  <si>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</si>
  <si>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</si>
  <si>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</si>
  <si>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</si>
  <si>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</si>
  <si>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</si>
  <si>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</si>
  <si>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</si>
  <si>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</si>
  <si>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</si>
  <si>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</si>
  <si>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</si>
  <si>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</si>
  <si>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</si>
  <si>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</si>
  <si>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</si>
  <si>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</si>
  <si>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</si>
  <si>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</si>
  <si>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</si>
  <si>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</si>
  <si>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</si>
  <si>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</si>
  <si>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</si>
  <si>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</si>
  <si>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</si>
  <si>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</si>
  <si>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</si>
  <si>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</si>
  <si>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</si>
  <si>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</si>
  <si>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</si>
  <si>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</si>
  <si>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</si>
  <si>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</si>
  <si>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</si>
  <si>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</si>
  <si>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</si>
  <si>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</si>
  <si>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</si>
  <si>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</si>
  <si>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</si>
  <si>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</si>
  <si>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</si>
  <si>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</si>
  <si>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</si>
  <si>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</si>
  <si>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</si>
  <si>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</si>
  <si>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</si>
  <si>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</si>
  <si>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</si>
  <si>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</si>
  <si>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</si>
  <si>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</si>
  <si>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</si>
  <si>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</si>
  <si>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</si>
  <si>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</si>
  <si>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</si>
  <si>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</si>
  <si>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</si>
  <si>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</si>
  <si>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</si>
  <si>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</si>
  <si>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</si>
  <si>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</si>
  <si>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</si>
  <si>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</si>
  <si>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</si>
  <si>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</si>
  <si>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</si>
  <si>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</si>
  <si>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</si>
  <si>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</si>
  <si>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</si>
  <si>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</si>
  <si>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</si>
  <si>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</si>
  <si>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</si>
  <si>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</si>
  <si>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</si>
  <si>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</si>
  <si>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</si>
  <si>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</si>
  <si>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</si>
  <si>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</si>
  <si>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</si>
  <si>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</si>
  <si>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</si>
  <si>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</si>
  <si>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</si>
  <si>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</si>
  <si>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</si>
  <si>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</si>
  <si>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</si>
  <si>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</si>
  <si>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</si>
  <si>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</si>
  <si>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</si>
  <si>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</si>
  <si>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</si>
  <si>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</si>
  <si>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</si>
  <si>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</si>
  <si>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</si>
  <si>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</si>
  <si>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</si>
  <si>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</si>
  <si>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</si>
  <si>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</si>
  <si>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</si>
  <si>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</si>
  <si>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</si>
  <si>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</si>
  <si>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</si>
  <si>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</si>
  <si>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</si>
  <si>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</si>
  <si>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</si>
  <si>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</si>
  <si>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</si>
  <si>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</si>
  <si>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</si>
  <si>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</si>
  <si>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</si>
  <si>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</si>
  <si>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</si>
  <si>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</si>
  <si>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</si>
  <si>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</si>
  <si>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</si>
  <si>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</si>
  <si>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</si>
  <si>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</si>
  <si>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</si>
  <si>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</si>
  <si>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</si>
  <si>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</si>
  <si>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</si>
  <si>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</si>
  <si>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</si>
  <si>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</si>
  <si>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</si>
  <si>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</si>
  <si>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</si>
  <si>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</si>
  <si>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</si>
  <si>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</si>
  <si>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</si>
  <si>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</si>
  <si>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</si>
  <si>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</si>
  <si>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</si>
  <si>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</si>
  <si>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</si>
  <si>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</si>
  <si>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</si>
  <si>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</si>
  <si>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</si>
  <si>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</si>
  <si>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</si>
  <si>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</si>
  <si>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</si>
  <si>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</si>
  <si>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</si>
  <si>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</si>
  <si>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</si>
  <si>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</si>
  <si>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</si>
  <si>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</si>
  <si>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</si>
  <si>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</si>
  <si>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</si>
  <si>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</si>
  <si>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</si>
  <si>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</si>
  <si>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</si>
  <si>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</si>
  <si>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</si>
  <si>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</si>
  <si>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</si>
  <si>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</si>
  <si>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</si>
  <si>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</si>
  <si>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</si>
  <si>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</si>
  <si>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</si>
  <si>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</si>
  <si>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</si>
  <si>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</si>
  <si>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</si>
  <si>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</si>
  <si>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</si>
  <si>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</si>
  <si>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</si>
  <si>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</si>
  <si>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</si>
  <si>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</si>
  <si>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</si>
  <si>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</si>
  <si>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</si>
  <si>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</si>
  <si>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</si>
  <si>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</si>
  <si>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</si>
  <si>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</si>
  <si>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</si>
  <si>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</si>
  <si>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</si>
  <si>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</si>
  <si>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</si>
  <si>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</si>
  <si>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</si>
  <si>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</si>
  <si>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</si>
  <si>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</si>
  <si>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</si>
  <si>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</si>
  <si>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</si>
  <si>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</si>
  <si>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</si>
  <si>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</si>
  <si>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</si>
  <si>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</si>
  <si>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</si>
  <si>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</si>
  <si>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</si>
  <si>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</si>
  <si>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</si>
  <si>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</si>
  <si>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</si>
  <si>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</si>
  <si>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</si>
  <si>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</si>
  <si>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</si>
  <si>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</si>
  <si>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</si>
  <si>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</si>
  <si>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</si>
  <si>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</si>
  <si>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</si>
  <si>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</si>
  <si>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</si>
  <si>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</si>
  <si>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</si>
  <si>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</si>
  <si>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</si>
  <si>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</si>
  <si>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</si>
  <si>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</si>
  <si>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</si>
  <si>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</si>
  <si>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</si>
  <si>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</si>
  <si>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</si>
  <si>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</si>
  <si>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</si>
  <si>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</si>
  <si>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</si>
  <si>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</si>
  <si>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</si>
  <si>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</si>
  <si>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</si>
  <si>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</si>
  <si>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</si>
  <si>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</si>
  <si>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</si>
  <si>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</si>
  <si>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</si>
  <si>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</si>
  <si>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</si>
  <si>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</si>
  <si>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</si>
  <si>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</si>
  <si>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</si>
  <si>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</si>
  <si>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</si>
  <si>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</si>
  <si>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</si>
  <si>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</si>
  <si>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</si>
  <si>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</si>
  <si>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</si>
  <si>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</si>
  <si>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</si>
  <si>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</si>
  <si>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</si>
  <si>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</si>
  <si>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</si>
  <si>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</si>
  <si>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</si>
  <si>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</si>
  <si>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</si>
  <si>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</si>
  <si>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</si>
  <si>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</si>
  <si>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</si>
  <si>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</si>
  <si>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</si>
  <si>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</si>
  <si>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</si>
  <si>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</si>
  <si>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</si>
  <si>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</si>
  <si>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</si>
  <si>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</si>
  <si>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</si>
  <si>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</si>
  <si>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</si>
  <si>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</si>
  <si>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</si>
  <si>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</si>
  <si>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</si>
  <si>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</si>
  <si>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</si>
  <si>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</si>
  <si>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</si>
  <si>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</si>
  <si>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</si>
  <si>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</si>
  <si>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</si>
  <si>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</si>
  <si>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</si>
  <si>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</si>
  <si>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</si>
  <si>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</si>
  <si>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</si>
  <si>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</si>
  <si>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</si>
  <si>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</si>
  <si>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</si>
  <si>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</si>
  <si>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</si>
  <si>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</si>
  <si>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</si>
  <si>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</si>
  <si>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</si>
  <si>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</si>
  <si>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</si>
  <si>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</si>
  <si>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</si>
  <si>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</si>
  <si>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</si>
  <si>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</si>
  <si>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</si>
  <si>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</si>
  <si>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</si>
  <si>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</si>
  <si>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</si>
  <si>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</si>
  <si>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</si>
  <si>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</si>
  <si>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</si>
  <si>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</si>
  <si>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</si>
  <si>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</si>
  <si>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</si>
  <si>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</si>
  <si>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</si>
  <si>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</si>
  <si>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</si>
  <si>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</si>
  <si>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</si>
  <si>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</si>
  <si>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</si>
  <si>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</si>
  <si>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</si>
  <si>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</si>
  <si>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</si>
  <si>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</si>
  <si>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</si>
  <si>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</si>
  <si>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</si>
  <si>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</si>
  <si>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</si>
  <si>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</si>
  <si>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</si>
  <si>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</si>
  <si>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</si>
  <si>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</si>
  <si>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</si>
  <si>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</si>
  <si>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</si>
  <si>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</si>
  <si>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</si>
  <si>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</si>
  <si>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</si>
  <si>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</si>
  <si>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</si>
  <si>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</si>
  <si>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</si>
  <si>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</si>
  <si>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</si>
  <si>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</si>
  <si>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</si>
  <si>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</si>
  <si>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</si>
  <si>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</si>
  <si>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</si>
  <si>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</si>
  <si>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</si>
  <si>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</si>
  <si>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</si>
  <si>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</si>
  <si>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</si>
  <si>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</si>
  <si>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</si>
  <si>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</si>
  <si>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</si>
  <si>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</si>
  <si>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</si>
  <si>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</si>
  <si>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</si>
  <si>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</si>
  <si>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</si>
  <si>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</si>
  <si>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</si>
  <si>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</si>
  <si>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</si>
  <si>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</si>
  <si>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</si>
  <si>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</si>
  <si>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</si>
  <si>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</si>
  <si>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</si>
  <si>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</si>
  <si>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</si>
  <si>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</si>
  <si>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</si>
  <si>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</si>
  <si>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</si>
  <si>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</si>
  <si>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</si>
  <si>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</si>
  <si>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</si>
  <si>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</si>
  <si>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</si>
  <si>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</si>
  <si>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</si>
  <si>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</si>
  <si>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</si>
  <si>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</si>
  <si>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</si>
  <si>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</si>
  <si>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</si>
  <si>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</si>
  <si>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</si>
  <si>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</si>
  <si>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</si>
  <si>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</si>
  <si>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</si>
  <si>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</si>
  <si>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</si>
  <si>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</si>
  <si>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</si>
  <si>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</si>
  <si>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</si>
  <si>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</si>
  <si>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</si>
  <si>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</si>
  <si>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</si>
  <si>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</si>
  <si>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</si>
  <si>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</si>
  <si>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</si>
  <si>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</si>
  <si>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</si>
  <si>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</si>
  <si>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</si>
  <si>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</si>
  <si>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</si>
  <si>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</si>
  <si>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</si>
  <si>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</si>
  <si>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</si>
  <si>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</si>
  <si>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</si>
  <si>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</si>
  <si>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</si>
  <si>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</si>
  <si>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</si>
  <si>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</si>
  <si>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</si>
  <si>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</si>
  <si>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</si>
  <si>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</si>
  <si>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</si>
  <si>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</si>
  <si>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</si>
  <si>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</si>
  <si>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</si>
  <si>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</si>
  <si>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</si>
  <si>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</si>
  <si>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</si>
  <si>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</si>
  <si>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</si>
  <si>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</si>
  <si>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</si>
  <si>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</si>
  <si>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</si>
  <si>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</si>
  <si>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</si>
  <si>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</si>
  <si>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</si>
  <si>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</si>
  <si>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</si>
  <si>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</si>
  <si>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</si>
  <si>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</si>
  <si>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</si>
  <si>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</si>
  <si>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</si>
  <si>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</si>
  <si>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</si>
  <si>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</si>
  <si>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</si>
  <si>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</si>
  <si>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</si>
  <si>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</si>
  <si>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</si>
  <si>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</si>
  <si>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</si>
  <si>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</si>
  <si>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</si>
  <si>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</si>
  <si>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</si>
  <si>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</si>
  <si>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</si>
  <si>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</si>
  <si>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</si>
  <si>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</si>
  <si>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</si>
  <si>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</si>
  <si>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</si>
  <si>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</si>
  <si>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</si>
  <si>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</si>
  <si>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</si>
  <si>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</si>
  <si>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</si>
  <si>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</si>
  <si>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</si>
  <si>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</si>
  <si>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</si>
  <si>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</si>
  <si>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</si>
  <si>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</si>
  <si>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</si>
  <si>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</si>
  <si>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</si>
  <si>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</si>
  <si>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</si>
  <si>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</si>
  <si>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</si>
  <si>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</si>
  <si>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</si>
  <si>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</si>
  <si>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</si>
  <si>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</si>
  <si>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</si>
  <si>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</si>
  <si>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</si>
  <si>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</si>
  <si>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</si>
  <si>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</si>
  <si>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</si>
  <si>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</si>
  <si>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</si>
  <si>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</si>
  <si>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</si>
  <si>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</si>
  <si>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</si>
  <si>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</si>
  <si>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</si>
  <si>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</si>
  <si>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</si>
  <si>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</si>
  <si>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</si>
  <si>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</si>
  <si>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</si>
  <si>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</si>
  <si>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</si>
  <si>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</si>
  <si>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</si>
  <si>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</si>
  <si>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</si>
  <si>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</si>
  <si>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</si>
  <si>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</si>
  <si>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</si>
  <si>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</si>
  <si>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</si>
  <si>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</si>
  <si>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</si>
  <si>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</si>
  <si>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</si>
  <si>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</si>
  <si>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</si>
  <si>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</si>
  <si>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</si>
  <si>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</si>
  <si>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</si>
  <si>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</si>
  <si>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</si>
  <si>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</si>
  <si>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</si>
  <si>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</si>
  <si>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</si>
  <si>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</si>
  <si>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</si>
  <si>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</si>
  <si>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</si>
  <si>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</si>
  <si>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</si>
  <si>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</si>
  <si>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</si>
  <si>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</si>
  <si>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</si>
  <si>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</si>
  <si>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</si>
  <si>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</si>
  <si>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</si>
  <si>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</si>
  <si>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</si>
  <si>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</si>
  <si>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</si>
  <si>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</si>
  <si>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</si>
  <si>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</si>
  <si>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</si>
  <si>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</si>
  <si>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</si>
  <si>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</si>
  <si>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</si>
  <si>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</si>
  <si>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</si>
  <si>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</si>
  <si>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</si>
  <si>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</si>
  <si>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</si>
  <si>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</si>
  <si>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</si>
  <si>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</si>
  <si>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</si>
  <si>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</si>
  <si>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</si>
  <si>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</si>
  <si>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</si>
  <si>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</si>
  <si>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</si>
  <si>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</si>
  <si>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</si>
  <si>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</si>
  <si>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</si>
  <si>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</si>
  <si>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</si>
  <si>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</si>
  <si>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</si>
  <si>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</si>
  <si>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</si>
  <si>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</si>
  <si>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</si>
  <si>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</si>
  <si>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</si>
  <si>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</si>
  <si>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</si>
  <si>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</si>
  <si>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</si>
  <si>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</si>
  <si>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</si>
  <si>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</si>
  <si>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</si>
  <si>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</si>
  <si>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</si>
  <si>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</si>
  <si>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</si>
  <si>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</si>
  <si>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</si>
  <si>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</si>
  <si>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</si>
  <si>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</si>
  <si>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</si>
  <si>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</si>
  <si>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</si>
  <si>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</si>
  <si>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</si>
  <si>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</si>
  <si>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</si>
  <si>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</si>
  <si>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</si>
  <si>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</si>
  <si>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</si>
  <si>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</si>
  <si>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</si>
  <si>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</si>
  <si>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</si>
  <si>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</si>
  <si>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</si>
  <si>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</si>
  <si>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</si>
  <si>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</si>
  <si>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</si>
  <si>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</si>
  <si>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</si>
  <si>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</si>
  <si>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</si>
  <si>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</si>
  <si>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</si>
  <si>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</si>
  <si>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</si>
  <si>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</si>
  <si>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</si>
  <si>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</si>
  <si>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</si>
  <si>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</si>
  <si>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</si>
  <si>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</si>
  <si>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</si>
  <si>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</si>
  <si>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</si>
  <si>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</si>
  <si>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</si>
  <si>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</si>
  <si>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</si>
  <si>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</si>
  <si>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</si>
  <si>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</si>
  <si>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</si>
  <si>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</si>
  <si>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</si>
  <si>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</si>
  <si>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</si>
  <si>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</si>
  <si>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</si>
  <si>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</si>
  <si>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</si>
  <si>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</si>
  <si>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</si>
  <si>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</si>
  <si>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</si>
  <si>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</si>
  <si>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</si>
  <si>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</si>
  <si>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</si>
  <si>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</si>
  <si>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</si>
  <si>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</si>
  <si>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</si>
  <si>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</si>
  <si>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</si>
  <si>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</si>
  <si>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</si>
  <si>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</si>
  <si>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</si>
  <si>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</si>
  <si>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</si>
  <si>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</si>
  <si>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</si>
  <si>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</si>
  <si>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</si>
  <si>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</si>
  <si>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</si>
  <si>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</si>
  <si>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</si>
  <si>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</si>
  <si>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</si>
  <si>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</si>
  <si>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</si>
  <si>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</si>
  <si>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</si>
  <si>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</si>
  <si>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</si>
  <si>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</si>
  <si>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</si>
  <si>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</si>
  <si>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</si>
  <si>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</si>
  <si>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</si>
  <si>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</si>
  <si>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</si>
  <si>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</si>
  <si>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</si>
  <si>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</si>
  <si>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</si>
  <si>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</si>
  <si>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</si>
  <si>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</si>
  <si>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</si>
  <si>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</si>
  <si>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</si>
  <si>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</si>
  <si>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</si>
  <si>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</si>
  <si>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</si>
  <si>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</si>
  <si>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</si>
  <si>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</si>
  <si>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</si>
  <si>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</si>
  <si>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</si>
  <si>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</si>
  <si>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</si>
  <si>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</si>
  <si>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</si>
  <si>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</si>
  <si>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</si>
  <si>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</si>
  <si>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</si>
  <si>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</si>
  <si>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</si>
  <si>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</si>
  <si>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</si>
  <si>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</si>
  <si>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</si>
  <si>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</si>
  <si>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</si>
  <si>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</si>
  <si>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</si>
  <si>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</si>
  <si>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</si>
  <si>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</si>
  <si>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</si>
  <si>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</si>
  <si>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</si>
  <si>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</si>
  <si>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</si>
  <si>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</si>
  <si>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</si>
  <si>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</si>
  <si>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</si>
  <si>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</si>
  <si>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</si>
  <si>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</si>
  <si>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</si>
  <si>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</si>
  <si>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</si>
  <si>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</si>
  <si>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</si>
  <si>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</si>
  <si>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</si>
  <si>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</si>
  <si>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</si>
  <si>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</si>
  <si>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</si>
  <si>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</si>
  <si>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</si>
  <si>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</si>
  <si>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</si>
  <si>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</si>
  <si>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</si>
  <si>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</si>
  <si>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</si>
  <si>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</si>
  <si>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</si>
  <si>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</si>
  <si>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</si>
  <si>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</si>
  <si>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</si>
  <si>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</si>
  <si>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</si>
  <si>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</si>
  <si>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</si>
  <si>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</si>
  <si>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</si>
  <si>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</si>
  <si>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</si>
  <si>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</si>
  <si>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</si>
  <si>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</si>
  <si>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</si>
  <si>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</si>
  <si>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</si>
  <si>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</si>
  <si>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</si>
  <si>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</si>
  <si>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</si>
  <si>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</si>
  <si>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</si>
  <si>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</si>
  <si>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</si>
  <si>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</si>
  <si>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</si>
  <si>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</si>
  <si>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</si>
  <si>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</si>
  <si>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</si>
  <si>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</si>
  <si>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</si>
  <si>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</si>
  <si>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</si>
  <si>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</si>
  <si>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</si>
  <si>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</si>
  <si>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</si>
  <si>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</si>
  <si>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</si>
  <si>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</si>
  <si>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</si>
  <si>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</si>
  <si>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</si>
  <si>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</si>
  <si>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</si>
  <si>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</si>
  <si>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</si>
  <si>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</si>
  <si>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</si>
  <si>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</si>
  <si>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</si>
  <si>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</si>
  <si>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</si>
  <si>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</si>
  <si>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</si>
  <si>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</si>
  <si>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</si>
  <si>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</si>
  <si>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</si>
  <si>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</si>
  <si>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</si>
  <si>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</si>
  <si>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</si>
  <si>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</si>
  <si>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</si>
  <si>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</si>
  <si>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</si>
  <si>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</si>
  <si>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</si>
  <si>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</si>
  <si>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</si>
  <si>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</si>
  <si>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</si>
  <si>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</si>
  <si>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</si>
  <si>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</si>
  <si>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</si>
  <si>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</si>
  <si>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</si>
  <si>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</si>
  <si>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</si>
  <si>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</si>
  <si>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</si>
  <si>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</si>
  <si>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</si>
  <si>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</si>
  <si>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</si>
  <si>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</si>
  <si>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</si>
  <si>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</si>
  <si>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</si>
  <si>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</si>
  <si>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</si>
  <si>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</si>
  <si>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</si>
  <si>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</si>
  <si>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</si>
  <si>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</si>
  <si>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</si>
  <si>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</si>
  <si>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</si>
  <si>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</si>
  <si>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</si>
  <si>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</si>
  <si>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</si>
  <si>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</si>
  <si>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</si>
  <si>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</si>
  <si>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</si>
  <si>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</si>
  <si>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</si>
  <si>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</si>
  <si>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</si>
  <si>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</si>
  <si>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</si>
  <si>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</si>
  <si>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</si>
  <si>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</si>
  <si>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</si>
  <si>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</si>
  <si>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</si>
  <si>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</si>
  <si>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</si>
  <si>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</si>
  <si>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</si>
  <si>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</si>
  <si>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</si>
  <si>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</si>
  <si>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</si>
  <si>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</si>
  <si>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</si>
  <si>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</si>
  <si>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</si>
  <si>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</si>
  <si>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</si>
  <si>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</si>
  <si>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</si>
  <si>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</si>
  <si>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</si>
  <si>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</si>
  <si>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</si>
  <si>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</si>
  <si>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</si>
  <si>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</si>
  <si>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</si>
  <si>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</si>
  <si>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</si>
  <si>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</si>
  <si>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</si>
  <si>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</si>
  <si>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</si>
  <si>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</si>
  <si>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</si>
  <si>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</si>
  <si>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</si>
  <si>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</si>
  <si>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</si>
  <si>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</si>
  <si>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</si>
  <si>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</si>
  <si>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</si>
  <si>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</si>
  <si>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</si>
  <si>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</si>
  <si>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</si>
  <si>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</si>
  <si>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</si>
  <si>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</si>
  <si>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</si>
  <si>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</si>
  <si>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</si>
  <si>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</si>
  <si>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</si>
  <si>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</si>
  <si>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</si>
  <si>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</si>
  <si>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</si>
  <si>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</si>
  <si>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</si>
  <si>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</si>
  <si>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</si>
  <si>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</si>
  <si>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</si>
  <si>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</si>
  <si>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</si>
  <si>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</si>
  <si>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</si>
  <si>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</si>
  <si>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</si>
  <si>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</si>
  <si>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</si>
  <si>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</si>
  <si>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</si>
  <si>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</si>
  <si>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</si>
  <si>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</si>
  <si>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</si>
  <si>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</si>
  <si>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</si>
  <si>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</si>
  <si>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</si>
  <si>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</si>
  <si>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</si>
  <si>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</si>
  <si>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</si>
  <si>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</si>
  <si>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</si>
  <si>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</si>
  <si>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</si>
  <si>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</si>
  <si>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</si>
  <si>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</si>
  <si>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</si>
  <si>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</si>
  <si>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</si>
  <si>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</si>
  <si>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</si>
  <si>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</si>
  <si>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</si>
  <si>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</si>
  <si>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</si>
  <si>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</si>
  <si>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</si>
  <si>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</si>
  <si>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</si>
  <si>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</si>
  <si>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</si>
  <si>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</si>
  <si>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</si>
  <si>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</si>
  <si>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</si>
  <si>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</si>
  <si>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</si>
  <si>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</si>
  <si>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</si>
  <si>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</si>
  <si>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</si>
  <si>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</si>
  <si>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</si>
  <si>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</si>
  <si>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</si>
  <si>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</si>
  <si>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</si>
  <si>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</si>
  <si>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</si>
  <si>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</si>
  <si>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</si>
  <si>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</si>
  <si>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</si>
  <si>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</si>
  <si>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</si>
  <si>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</si>
  <si>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</si>
  <si>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</si>
  <si>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</si>
  <si>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</si>
  <si>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</si>
  <si>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</si>
  <si>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</si>
  <si>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</si>
  <si>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</si>
  <si>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</si>
  <si>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</si>
  <si>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</si>
  <si>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</si>
  <si>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</si>
  <si>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</si>
  <si>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</si>
  <si>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</si>
  <si>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</si>
  <si>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</si>
  <si>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</si>
  <si>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</si>
  <si>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</si>
  <si>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</si>
  <si>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</si>
  <si>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</si>
  <si>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</si>
  <si>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</si>
  <si>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</si>
  <si>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</si>
  <si>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</si>
  <si>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</si>
  <si>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</si>
  <si>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</si>
  <si>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</si>
  <si>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</si>
  <si>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</si>
  <si>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</si>
  <si>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</si>
  <si>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</si>
  <si>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</si>
  <si>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</si>
  <si>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</si>
  <si>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</si>
  <si>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</si>
  <si>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</si>
  <si>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</si>
  <si>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</si>
  <si>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</si>
  <si>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</si>
  <si>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</si>
  <si>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</si>
  <si>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</si>
  <si>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</si>
  <si>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</si>
  <si>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</si>
  <si>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</si>
  <si>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</si>
  <si>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</si>
  <si>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</si>
  <si>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</si>
  <si>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</si>
  <si>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</si>
  <si>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</si>
  <si>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</si>
  <si>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</si>
  <si>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</si>
  <si>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</si>
  <si>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</si>
  <si>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</si>
  <si>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</si>
  <si>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</si>
  <si>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</si>
  <si>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</si>
  <si>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</si>
  <si>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</si>
  <si>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</si>
  <si>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</si>
  <si>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</si>
  <si>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</si>
  <si>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</si>
  <si>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</si>
  <si>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</si>
  <si>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</si>
  <si>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</si>
  <si>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</si>
  <si>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</si>
  <si>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</si>
  <si>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</si>
  <si>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</si>
  <si>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</si>
  <si>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</si>
  <si>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</si>
  <si>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</si>
  <si>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</si>
  <si>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</si>
  <si>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</si>
  <si>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</si>
  <si>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</si>
  <si>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</si>
  <si>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</si>
  <si>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</si>
  <si>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</si>
  <si>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</si>
  <si>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</si>
  <si>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</si>
  <si>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</si>
  <si>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</si>
  <si>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</si>
  <si>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</si>
  <si>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</si>
  <si>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</si>
  <si>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</si>
  <si>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</si>
  <si>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</si>
  <si>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</si>
  <si>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</si>
  <si>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</si>
  <si>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</si>
  <si>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</si>
  <si>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</si>
  <si>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</si>
  <si>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</si>
  <si>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</si>
  <si>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</si>
  <si>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</si>
  <si>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</si>
  <si>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</si>
  <si>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</si>
  <si>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</si>
  <si>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</si>
  <si>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</si>
  <si>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</si>
  <si>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</si>
  <si>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</si>
  <si>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</si>
  <si>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</si>
  <si>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</si>
  <si>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</si>
  <si>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</si>
  <si>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</si>
  <si>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</si>
  <si>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</si>
  <si>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</si>
  <si>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</si>
  <si>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</si>
  <si>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</si>
  <si>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</si>
  <si>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</si>
  <si>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</si>
  <si>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</si>
  <si>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</si>
  <si>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</si>
  <si>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</si>
  <si>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</si>
  <si>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</si>
  <si>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</si>
  <si>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</si>
  <si>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</si>
  <si>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</si>
  <si>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</si>
  <si>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</si>
  <si>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</si>
  <si>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</si>
  <si>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</si>
  <si>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</si>
  <si>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</si>
  <si>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</si>
  <si>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</si>
  <si>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</si>
  <si>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</si>
  <si>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</si>
  <si>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</si>
  <si>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</si>
  <si>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</si>
  <si>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</si>
  <si>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</si>
  <si>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</si>
  <si>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</si>
  <si>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</si>
  <si>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</si>
  <si>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</si>
  <si>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</si>
  <si>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</si>
  <si>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</si>
  <si>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</si>
  <si>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</si>
  <si>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</si>
  <si>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</si>
  <si>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</si>
  <si>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</si>
  <si>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</si>
  <si>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</si>
  <si>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</si>
  <si>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</si>
  <si>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</si>
  <si>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</si>
  <si>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</si>
  <si>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</si>
  <si>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</si>
  <si>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</si>
  <si>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</si>
  <si>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</si>
  <si>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</si>
  <si>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</si>
  <si>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</si>
  <si>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</si>
  <si>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</si>
  <si>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</si>
  <si>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</si>
  <si>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</si>
  <si>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</si>
  <si>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</si>
  <si>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</si>
  <si>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</si>
  <si>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</si>
  <si>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</si>
  <si>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</si>
  <si>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</si>
  <si>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</si>
  <si>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</si>
  <si>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</si>
  <si>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</si>
  <si>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</si>
  <si>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</si>
  <si>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</si>
  <si>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</si>
  <si>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</si>
  <si>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</si>
  <si>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</si>
  <si>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</si>
  <si>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</si>
  <si>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</si>
  <si>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</si>
  <si>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</si>
  <si>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</si>
  <si>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</si>
  <si>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</si>
  <si>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</si>
  <si>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</si>
  <si>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</si>
  <si>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</si>
  <si>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</si>
  <si>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</si>
  <si>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</si>
  <si>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</si>
  <si>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</si>
  <si>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</si>
  <si>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</si>
  <si>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</si>
  <si>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</si>
  <si>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</si>
  <si>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</si>
  <si>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</si>
  <si>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</si>
  <si>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</si>
  <si>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</si>
  <si>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</si>
  <si>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</si>
  <si>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</si>
  <si>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</si>
  <si>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</si>
  <si>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</si>
  <si>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</si>
  <si>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</si>
  <si>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</si>
  <si>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</si>
  <si>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</si>
  <si>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</si>
  <si>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</si>
  <si>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</si>
  <si>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</si>
  <si>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</si>
  <si>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</si>
  <si>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</si>
  <si>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</si>
  <si>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</si>
  <si>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</si>
  <si>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</si>
  <si>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</si>
  <si>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</si>
  <si>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</si>
  <si>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</si>
  <si>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</si>
  <si>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</si>
  <si>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</si>
  <si>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</si>
  <si>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</si>
  <si>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</si>
  <si>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</si>
  <si>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</si>
  <si>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</si>
  <si>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</si>
  <si>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</si>
  <si>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</si>
  <si>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</si>
  <si>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</si>
  <si>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</si>
  <si>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</si>
  <si>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</si>
  <si>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</si>
  <si>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</si>
  <si>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</si>
  <si>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</si>
  <si>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</si>
  <si>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</si>
  <si>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</si>
  <si>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</si>
  <si>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</si>
  <si>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</si>
  <si>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</si>
  <si>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</si>
  <si>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</si>
  <si>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</si>
  <si>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</si>
  <si>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</si>
  <si>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</si>
  <si>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</si>
  <si>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</si>
  <si>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</si>
  <si>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</si>
  <si>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</si>
  <si>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</si>
  <si>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</si>
  <si>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</si>
  <si>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</si>
  <si>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</si>
  <si>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</si>
  <si>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</si>
  <si>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</si>
  <si>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</si>
  <si>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</si>
  <si>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</si>
  <si>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</si>
  <si>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</si>
  <si>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</si>
  <si>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</si>
  <si>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</si>
  <si>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</si>
  <si>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</si>
  <si>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</si>
  <si>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</si>
  <si>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</si>
  <si>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</si>
  <si>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</si>
  <si>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</si>
  <si>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</si>
  <si>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</si>
  <si>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</si>
  <si>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</si>
  <si>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</si>
  <si>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</si>
  <si>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</si>
  <si>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</si>
  <si>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</si>
  <si>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</si>
  <si>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</si>
  <si>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</si>
  <si>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</si>
  <si>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</si>
  <si>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</si>
  <si>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</si>
  <si>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</si>
  <si>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</si>
  <si>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</si>
  <si>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</si>
  <si>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</si>
  <si>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</si>
  <si>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</si>
  <si>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</si>
  <si>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</si>
  <si>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</si>
  <si>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</si>
  <si>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</si>
  <si>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</si>
  <si>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</si>
  <si>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</si>
  <si>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</si>
  <si>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</si>
  <si>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</si>
  <si>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</si>
  <si>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</si>
  <si>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</si>
  <si>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</si>
  <si>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</si>
  <si>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</si>
  <si>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</si>
  <si>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</si>
  <si>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</si>
  <si>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</si>
  <si>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</si>
  <si>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</si>
  <si>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</si>
  <si>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</si>
  <si>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</si>
  <si>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</si>
  <si>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</si>
  <si>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</si>
  <si>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</si>
  <si>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</si>
  <si>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</si>
  <si>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</si>
  <si>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</si>
  <si>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</si>
  <si>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</si>
  <si>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</si>
  <si>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</si>
  <si>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</si>
  <si>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</si>
  <si>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</si>
  <si>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</si>
  <si>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</si>
  <si>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</si>
  <si>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</si>
  <si>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</si>
  <si>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</si>
  <si>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</si>
  <si>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</si>
  <si>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</si>
  <si>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</si>
  <si>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</si>
  <si>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</si>
  <si>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</si>
  <si>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</si>
  <si>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</si>
  <si>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</si>
  <si>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</si>
  <si>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</si>
  <si>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</si>
  <si>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</si>
  <si>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</si>
  <si>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</si>
  <si>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</si>
  <si>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</si>
  <si>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</si>
  <si>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</si>
  <si>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</si>
  <si>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</si>
  <si>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</si>
  <si>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</si>
  <si>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</si>
  <si>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</si>
  <si>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</si>
  <si>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</si>
  <si>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</si>
  <si>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</si>
  <si>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</si>
  <si>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</si>
  <si>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</si>
  <si>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</si>
  <si>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</si>
  <si>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</si>
  <si>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</si>
  <si>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</si>
  <si>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</si>
  <si>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</si>
  <si>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</si>
  <si>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</si>
  <si>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</si>
  <si>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</si>
  <si>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</si>
  <si>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</si>
  <si>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</si>
  <si>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</si>
  <si>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</si>
  <si>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</si>
  <si>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</si>
  <si>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</si>
  <si>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</si>
  <si>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</si>
  <si>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</si>
  <si>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</si>
  <si>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</si>
  <si>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</si>
  <si>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</si>
  <si>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</si>
  <si>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</si>
  <si>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</si>
  <si>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</si>
  <si>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</si>
  <si>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</si>
  <si>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</si>
  <si>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</si>
  <si>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</si>
  <si>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</si>
  <si>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</si>
  <si>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</si>
  <si>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</si>
  <si>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</si>
  <si>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</si>
  <si>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</si>
  <si>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</si>
  <si>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</si>
  <si>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</si>
  <si>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</si>
  <si>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</si>
  <si>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</si>
  <si>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</si>
  <si>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</si>
  <si>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</si>
  <si>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</si>
  <si>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</si>
  <si>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</si>
  <si>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</si>
  <si>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</si>
  <si>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</si>
  <si>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</si>
  <si>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</si>
  <si>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</si>
  <si>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</si>
  <si>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</si>
  <si>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</si>
  <si>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</si>
  <si>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</si>
  <si>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</si>
  <si>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</si>
  <si>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</si>
  <si>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</si>
  <si>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</si>
  <si>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</si>
  <si>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</si>
  <si>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</si>
  <si>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</si>
  <si>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</si>
  <si>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</si>
  <si>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</si>
  <si>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</si>
  <si>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</si>
  <si>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</si>
  <si>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</si>
  <si>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</si>
  <si>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</si>
  <si>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</si>
  <si>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</si>
  <si>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</si>
  <si>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</si>
  <si>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</si>
  <si>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</si>
  <si>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</si>
  <si>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</si>
  <si>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</si>
  <si>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</si>
  <si>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</si>
  <si>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</si>
  <si>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</si>
  <si>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</si>
  <si>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</si>
  <si>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</si>
  <si>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</si>
  <si>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</si>
  <si>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</si>
  <si>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</si>
  <si>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</si>
  <si>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</si>
  <si>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</si>
  <si>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</si>
  <si>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</si>
  <si>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</si>
  <si>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</si>
  <si>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</si>
  <si>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</si>
  <si>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</si>
  <si>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</si>
  <si>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</si>
  <si>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</si>
  <si>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</si>
  <si>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</si>
  <si>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</si>
  <si>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</si>
  <si>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</si>
  <si>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</si>
  <si>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</si>
  <si>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</si>
  <si>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</si>
  <si>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</si>
  <si>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</si>
  <si>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</si>
  <si>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</si>
  <si>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</si>
  <si>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</si>
  <si>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</si>
  <si>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</si>
  <si>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</si>
  <si>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</si>
  <si>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</si>
  <si>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</si>
  <si>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</si>
  <si>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</si>
  <si>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</si>
  <si>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</si>
  <si>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</si>
  <si>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</si>
  <si>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</si>
  <si>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</si>
  <si>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</si>
  <si>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</si>
  <si>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</si>
  <si>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</si>
  <si>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</si>
  <si>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</si>
  <si>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</si>
  <si>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</si>
  <si>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</si>
  <si>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</si>
  <si>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</si>
  <si>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</si>
  <si>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</si>
  <si>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</si>
  <si>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</si>
  <si>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</si>
  <si>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</si>
  <si>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</si>
  <si>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</si>
  <si>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</si>
  <si>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</si>
  <si>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</si>
  <si>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</si>
  <si>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</si>
  <si>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</si>
  <si>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</si>
  <si>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</si>
  <si>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</si>
  <si>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</si>
  <si>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</si>
  <si>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</si>
  <si>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</si>
  <si>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</si>
  <si>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</si>
  <si>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</si>
  <si>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</si>
  <si>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</si>
  <si>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</si>
  <si>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</si>
  <si>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</si>
  <si>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</si>
  <si>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</si>
  <si>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</si>
  <si>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</si>
  <si>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</si>
  <si>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</si>
  <si>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</si>
  <si>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</si>
  <si>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</si>
  <si>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</si>
  <si>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</si>
  <si>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</si>
  <si>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</si>
  <si>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</si>
  <si>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</si>
  <si>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</si>
  <si>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</si>
  <si>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</si>
  <si>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</si>
  <si>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</si>
  <si>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</si>
  <si>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</si>
  <si>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</si>
  <si>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</si>
  <si>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</si>
  <si>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</si>
  <si>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</si>
  <si>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</si>
  <si>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</si>
  <si>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</si>
  <si>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</si>
  <si>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</si>
  <si>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</si>
  <si>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</si>
  <si>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</si>
  <si>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</si>
  <si>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</si>
  <si>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</si>
  <si>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</si>
  <si>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</si>
  <si>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</si>
  <si>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</si>
  <si>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</si>
  <si>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</si>
  <si>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</si>
  <si>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</si>
  <si>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</si>
  <si>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</si>
  <si>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</si>
  <si>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</si>
  <si>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</si>
  <si>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</si>
  <si>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</si>
  <si>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</si>
  <si>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</si>
  <si>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</si>
  <si>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</si>
  <si>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</si>
  <si>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</si>
  <si>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</si>
  <si>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</si>
  <si>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</si>
  <si>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</si>
  <si>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</si>
  <si>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</si>
  <si>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</si>
  <si>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</si>
  <si>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</si>
  <si>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</si>
  <si>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</si>
  <si>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</si>
  <si>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</si>
  <si>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</si>
  <si>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</si>
  <si>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</si>
  <si>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</si>
  <si>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</si>
  <si>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</si>
  <si>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</si>
  <si>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</si>
  <si>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</si>
  <si>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</si>
  <si>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</si>
  <si>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</si>
  <si>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</si>
  <si>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</si>
  <si>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</si>
  <si>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</si>
  <si>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</si>
  <si>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</si>
  <si>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</si>
  <si>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</si>
  <si>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</si>
  <si>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</si>
  <si>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</si>
  <si>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</si>
  <si>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</si>
  <si>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</si>
  <si>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</si>
  <si>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</si>
  <si>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</si>
  <si>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</si>
  <si>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</si>
  <si>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</si>
  <si>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</si>
  <si>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</si>
  <si>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</si>
  <si>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</si>
  <si>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</si>
  <si>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</si>
  <si>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</si>
  <si>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</si>
  <si>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</si>
  <si>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</si>
  <si>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</si>
  <si>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</si>
  <si>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</si>
  <si>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</si>
  <si>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</si>
  <si>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</si>
  <si>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</si>
  <si>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</si>
  <si>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</si>
  <si>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</si>
  <si>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</si>
  <si>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</si>
  <si>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</si>
  <si>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</si>
  <si>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</si>
  <si>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</si>
  <si>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</si>
  <si>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</si>
  <si>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</si>
  <si>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</si>
  <si>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</si>
  <si>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</si>
  <si>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</si>
  <si>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</si>
  <si>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</si>
  <si>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</si>
  <si>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</si>
  <si>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</si>
  <si>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</si>
  <si>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</si>
  <si>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</si>
  <si>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</si>
  <si>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</si>
  <si>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</si>
  <si>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</si>
  <si>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</si>
  <si>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</si>
  <si>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</si>
  <si>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</si>
  <si>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</si>
  <si>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</si>
  <si>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</si>
  <si>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</si>
  <si>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</si>
  <si>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</si>
  <si>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</si>
  <si>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</si>
  <si>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</si>
  <si>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</si>
  <si>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</si>
  <si>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</si>
  <si>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</si>
  <si>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</si>
  <si>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</si>
  <si>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</si>
  <si>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</si>
  <si>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</si>
  <si>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</si>
  <si>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</si>
  <si>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</si>
  <si>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</si>
  <si>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</si>
  <si>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</si>
  <si>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</si>
  <si>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</si>
  <si>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</si>
  <si>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</si>
  <si>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</si>
  <si>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</si>
  <si>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</si>
  <si>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</si>
  <si>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</si>
  <si>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</si>
  <si>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</si>
  <si>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</si>
  <si>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</si>
  <si>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</si>
  <si>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</si>
  <si>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</si>
  <si>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</si>
  <si>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</si>
  <si>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</si>
  <si>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</si>
  <si>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</si>
  <si>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</si>
  <si>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</si>
  <si>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</si>
  <si>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</si>
  <si>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</si>
  <si>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</si>
  <si>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</si>
  <si>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</si>
  <si>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</si>
  <si>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</si>
  <si>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</si>
  <si>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</si>
  <si>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</si>
  <si>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</si>
  <si>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</si>
  <si>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</si>
  <si>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</si>
  <si>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</si>
  <si>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</si>
  <si>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</si>
  <si>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</si>
  <si>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</si>
  <si>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</si>
  <si>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</si>
  <si>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</si>
  <si>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</si>
  <si>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</si>
  <si>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</si>
  <si>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</si>
  <si>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</si>
  <si>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</si>
  <si>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</si>
  <si>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</si>
  <si>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</si>
  <si>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</si>
  <si>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</si>
  <si>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</si>
  <si>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</si>
  <si>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</si>
  <si>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</si>
  <si>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</si>
  <si>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</si>
  <si>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</si>
  <si>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</si>
  <si>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</si>
  <si>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</si>
  <si>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</si>
  <si>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</si>
  <si>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</si>
  <si>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</si>
  <si>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</si>
  <si>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</si>
  <si>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</si>
  <si>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</si>
  <si>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</si>
  <si>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</si>
  <si>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</si>
  <si>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</si>
  <si>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</si>
  <si>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</si>
  <si>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</si>
  <si>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</si>
  <si>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</si>
  <si>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</si>
  <si>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</si>
  <si>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</si>
  <si>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</si>
  <si>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</si>
  <si>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</si>
  <si>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</si>
  <si>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</si>
  <si>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</si>
  <si>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</si>
  <si>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</si>
  <si>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</si>
  <si>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</si>
  <si>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</si>
  <si>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</si>
  <si>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</si>
  <si>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</si>
  <si>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</si>
  <si>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</si>
  <si>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</si>
  <si>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</si>
  <si>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</si>
  <si>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</si>
  <si>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</si>
  <si>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</si>
  <si>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</si>
  <si>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</si>
  <si>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</si>
  <si>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</si>
  <si>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</si>
  <si>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</si>
  <si>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</si>
  <si>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</si>
  <si>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</si>
  <si>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</si>
  <si>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</si>
  <si>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</si>
  <si>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</si>
  <si>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</si>
  <si>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</si>
  <si>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</si>
  <si>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</si>
  <si>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</si>
  <si>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</si>
  <si>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</si>
  <si>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</si>
  <si>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</si>
  <si>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</si>
  <si>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</si>
  <si>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</si>
  <si>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</si>
  <si>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</si>
  <si>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</si>
  <si>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</si>
  <si>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</si>
  <si>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</si>
  <si>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</si>
  <si>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</si>
  <si>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</si>
  <si>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</si>
  <si>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</si>
  <si>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</si>
  <si>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</si>
  <si>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</si>
  <si>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</si>
  <si>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</si>
  <si>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</si>
  <si>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</si>
  <si>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</si>
  <si>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</si>
  <si>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</si>
  <si>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</si>
  <si>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</si>
  <si>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</si>
  <si>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</si>
  <si>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</si>
  <si>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</si>
  <si>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</si>
  <si>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</si>
  <si>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</si>
  <si>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</si>
  <si>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</si>
  <si>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</si>
  <si>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</si>
  <si>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</si>
  <si>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</si>
  <si>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</si>
  <si>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</si>
  <si>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</si>
  <si>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</si>
  <si>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</si>
  <si>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</si>
  <si>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</si>
  <si>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</si>
  <si>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</si>
  <si>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</si>
  <si>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</si>
  <si>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</si>
  <si>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</si>
  <si>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</si>
  <si>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</si>
  <si>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</si>
  <si>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</si>
  <si>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</si>
  <si>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</si>
  <si>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</si>
  <si>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</si>
  <si>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</si>
  <si>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</si>
  <si>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</si>
  <si>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</si>
  <si>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</si>
  <si>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</si>
  <si>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</si>
  <si>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</si>
  <si>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</si>
  <si>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</si>
  <si>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</si>
  <si>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</si>
  <si>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</si>
  <si>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</si>
  <si>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</si>
  <si>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</si>
  <si>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</si>
  <si>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</si>
  <si>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</si>
  <si>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</si>
  <si>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</si>
  <si>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</si>
  <si>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</si>
  <si>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</si>
  <si>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</si>
  <si>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</si>
  <si>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</si>
  <si>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</si>
  <si>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</si>
  <si>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</si>
  <si>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</si>
  <si>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</si>
  <si>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</si>
  <si>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</si>
  <si>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</si>
  <si>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</si>
  <si>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</si>
  <si>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</si>
  <si>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</si>
  <si>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</si>
  <si>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</si>
  <si>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</si>
  <si>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</si>
  <si>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</si>
  <si>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</si>
  <si>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</si>
  <si>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</si>
  <si>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</si>
  <si>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</si>
  <si>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</si>
  <si>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</si>
  <si>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</si>
  <si>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</si>
  <si>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</si>
  <si>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</si>
  <si>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</si>
  <si>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</si>
  <si>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</si>
  <si>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</si>
  <si>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</si>
  <si>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</si>
  <si>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</si>
  <si>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</si>
  <si>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</si>
  <si>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</si>
  <si>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</si>
  <si>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</si>
  <si>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</si>
  <si>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</si>
  <si>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</si>
  <si>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</si>
  <si>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</si>
  <si>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</si>
  <si>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</si>
  <si>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</si>
  <si>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</si>
  <si>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</si>
  <si>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</si>
  <si>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</si>
  <si>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</si>
  <si>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</si>
  <si>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</si>
  <si>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</si>
  <si>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</si>
  <si>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</si>
  <si>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</si>
  <si>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</si>
  <si>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</si>
  <si>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</si>
  <si>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</si>
  <si>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</si>
  <si>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</si>
  <si>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</si>
  <si>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</si>
  <si>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</si>
  <si>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</si>
  <si>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</si>
  <si>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</si>
  <si>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</si>
  <si>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</si>
  <si>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</si>
  <si>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</si>
  <si>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</si>
  <si>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</si>
  <si>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</si>
  <si>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</si>
  <si>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</si>
  <si>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</si>
  <si>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</si>
  <si>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</si>
  <si>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</si>
  <si>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</si>
  <si>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</si>
  <si>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</si>
  <si>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</si>
  <si>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</si>
  <si>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</si>
  <si>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</si>
  <si>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</si>
  <si>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</si>
  <si>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</si>
  <si>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</si>
  <si>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</si>
  <si>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</si>
  <si>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</si>
  <si>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</si>
  <si>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</si>
  <si>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</si>
  <si>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</si>
  <si>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</si>
  <si>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</si>
  <si>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</si>
  <si>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</si>
  <si>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</si>
  <si>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</si>
  <si>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</si>
  <si>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</si>
  <si>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</si>
  <si>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</si>
  <si>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</si>
  <si>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</si>
  <si>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</si>
  <si>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</si>
  <si>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</si>
  <si>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</si>
  <si>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</si>
  <si>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</si>
  <si>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</si>
  <si>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</si>
  <si>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</si>
  <si>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</si>
  <si>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</si>
  <si>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</si>
  <si>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</si>
  <si>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</si>
  <si>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</si>
  <si>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</si>
  <si>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</si>
  <si>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</si>
  <si>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</si>
  <si>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</si>
  <si>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</si>
  <si>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</si>
  <si>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</si>
  <si>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</si>
  <si>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</si>
  <si>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</si>
  <si>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</si>
  <si>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</si>
  <si>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</si>
  <si>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</si>
  <si>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</si>
  <si>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</si>
  <si>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</si>
  <si>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</si>
  <si>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</si>
  <si>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</si>
  <si>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</si>
  <si>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</si>
  <si>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</si>
  <si>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</si>
  <si>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</si>
  <si>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</si>
  <si>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</si>
  <si>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</si>
  <si>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</si>
  <si>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</si>
  <si>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</si>
  <si>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</si>
  <si>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</si>
  <si>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</si>
  <si>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</si>
  <si>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</si>
  <si>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</si>
  <si>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</si>
  <si>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</si>
  <si>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</si>
  <si>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</si>
  <si>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</si>
  <si>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</si>
  <si>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</si>
  <si>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</si>
  <si>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</si>
  <si>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</si>
  <si>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</si>
  <si>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</si>
  <si>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</si>
  <si>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</si>
  <si>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</si>
  <si>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</si>
  <si>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</si>
  <si>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</si>
  <si>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</si>
  <si>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</si>
  <si>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</si>
  <si>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</si>
  <si>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</si>
  <si>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</si>
  <si>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</si>
  <si>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</si>
  <si>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</si>
  <si>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</si>
  <si>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</si>
  <si>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</si>
  <si>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</si>
  <si>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</si>
  <si>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</si>
  <si>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</si>
  <si>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</si>
  <si>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</si>
  <si>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</si>
  <si>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</si>
  <si>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</si>
  <si>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</si>
  <si>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</si>
  <si>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</si>
  <si>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</si>
  <si>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</si>
  <si>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</si>
  <si>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</si>
  <si>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</si>
  <si>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</si>
  <si>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</si>
  <si>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</si>
  <si>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</si>
  <si>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</si>
  <si>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</si>
  <si>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</si>
  <si>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</si>
  <si>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</si>
  <si>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</si>
  <si>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</si>
  <si>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</si>
  <si>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</si>
  <si>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</si>
  <si>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</si>
  <si>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</si>
  <si>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</si>
  <si>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</si>
  <si>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</si>
  <si>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</si>
  <si>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</si>
  <si>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</si>
  <si>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</si>
  <si>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</si>
  <si>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</si>
  <si>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</si>
  <si>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</si>
  <si>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</si>
  <si>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</si>
  <si>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</si>
  <si>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</si>
  <si>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</si>
  <si>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</si>
  <si>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</si>
  <si>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</si>
  <si>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</si>
  <si>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</si>
  <si>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</si>
  <si>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</si>
  <si>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</si>
  <si>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</si>
  <si>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</si>
  <si>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</si>
  <si>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</si>
  <si>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</si>
  <si>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</si>
  <si>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</si>
  <si>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</si>
  <si>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</si>
  <si>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</si>
  <si>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</si>
  <si>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</si>
  <si>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</si>
  <si>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</si>
  <si>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</si>
  <si>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</si>
  <si>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</si>
  <si>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</si>
  <si>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</si>
  <si>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</si>
  <si>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</si>
  <si>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</si>
  <si>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</si>
  <si>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</si>
  <si>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</si>
  <si>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</si>
  <si>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</si>
  <si>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</si>
  <si>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</si>
  <si>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</si>
  <si>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</si>
  <si>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</si>
  <si>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</si>
  <si>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</si>
  <si>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</si>
  <si>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</si>
  <si>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</si>
  <si>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</si>
  <si>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</si>
  <si>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</si>
  <si>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</si>
  <si>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</si>
  <si>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</si>
  <si>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</si>
  <si>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</si>
  <si>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</si>
  <si>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</si>
  <si>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</si>
  <si>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</si>
  <si>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</si>
  <si>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</si>
  <si>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</si>
  <si>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</si>
  <si>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</si>
  <si>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</si>
  <si>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</si>
  <si>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</si>
  <si>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</si>
  <si>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</si>
  <si>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</si>
  <si>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</si>
  <si>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</si>
  <si>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</si>
  <si>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</si>
  <si>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</si>
  <si>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</si>
  <si>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</si>
  <si>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</si>
  <si>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</si>
  <si>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</si>
  <si>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</si>
  <si>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</si>
  <si>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</si>
  <si>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</si>
  <si>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</si>
  <si>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</si>
  <si>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</si>
  <si>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</si>
  <si>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</si>
  <si>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</si>
  <si>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</si>
  <si>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</si>
  <si>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</si>
  <si>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</si>
  <si>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</si>
  <si>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</si>
  <si>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</si>
  <si>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</si>
  <si>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</si>
  <si>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</si>
  <si>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</si>
  <si>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</si>
  <si>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</si>
  <si>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</si>
  <si>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</si>
  <si>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</si>
  <si>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</si>
  <si>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</si>
  <si>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</si>
  <si>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</si>
  <si>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</si>
  <si>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</si>
  <si>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</si>
  <si>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</si>
  <si>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</si>
  <si>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</si>
  <si>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</si>
  <si>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</si>
  <si>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</si>
  <si>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</si>
  <si>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</si>
  <si>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</si>
  <si>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</si>
  <si>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</si>
  <si>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</si>
  <si>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</si>
  <si>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</si>
  <si>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</si>
  <si>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</si>
  <si>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</si>
  <si>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</si>
  <si>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</si>
  <si>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</si>
  <si>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</si>
  <si>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</si>
  <si>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</si>
  <si>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</si>
  <si>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</si>
  <si>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</si>
  <si>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</si>
  <si>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</si>
  <si>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</si>
  <si>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</si>
  <si>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</si>
  <si>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</si>
  <si>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</si>
  <si>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</si>
  <si>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</si>
  <si>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</si>
  <si>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</si>
  <si>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</si>
  <si>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</si>
  <si>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</si>
  <si>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</si>
  <si>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</si>
  <si>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</si>
  <si>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</si>
  <si>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</si>
  <si>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</si>
  <si>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</si>
  <si>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</si>
  <si>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</si>
  <si>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</si>
  <si>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</si>
  <si>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</si>
  <si>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</si>
  <si>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</si>
  <si>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</si>
  <si>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</si>
  <si>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</si>
  <si>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</si>
  <si>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</si>
  <si>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</si>
  <si>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</si>
  <si>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</si>
  <si>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</si>
  <si>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</si>
  <si>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</si>
  <si>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</si>
  <si>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</si>
  <si>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</si>
  <si>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</si>
  <si>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</si>
  <si>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</si>
  <si>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</si>
  <si>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</si>
  <si>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</si>
  <si>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</si>
  <si>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</si>
  <si>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</si>
  <si>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</si>
  <si>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</si>
  <si>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</si>
  <si>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</si>
  <si>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</si>
  <si>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</si>
  <si>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</si>
  <si>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</si>
  <si>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</si>
  <si>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</si>
  <si>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</si>
  <si>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</si>
  <si>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</si>
  <si>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</si>
  <si>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</si>
  <si>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</si>
  <si>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</si>
  <si>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</si>
  <si>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</si>
  <si>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</si>
  <si>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</si>
  <si>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</si>
  <si>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</si>
  <si>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</si>
  <si>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</si>
  <si>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</si>
  <si>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</si>
  <si>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</si>
  <si>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</si>
  <si>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</si>
  <si>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</si>
  <si>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</si>
  <si>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</si>
  <si>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</si>
  <si>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</si>
  <si>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</si>
  <si>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</si>
  <si>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</si>
  <si>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</si>
  <si>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</si>
  <si>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</si>
  <si>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</si>
  <si>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</si>
  <si>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</si>
  <si>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</si>
  <si>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</si>
  <si>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</si>
  <si>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</si>
  <si>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</si>
  <si>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</si>
  <si>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</si>
  <si>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</si>
  <si>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</si>
  <si>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</si>
  <si>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</si>
  <si>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</si>
  <si>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</si>
  <si>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</si>
  <si>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</si>
  <si>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</si>
  <si>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</si>
  <si>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</si>
  <si>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</si>
  <si>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</si>
  <si>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</si>
  <si>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</si>
  <si>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</si>
  <si>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</si>
  <si>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</si>
  <si>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</si>
  <si>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</si>
  <si>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</si>
  <si>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</si>
  <si>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</si>
  <si>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</si>
  <si>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</si>
  <si>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</si>
  <si>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</si>
  <si>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</si>
  <si>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</si>
  <si>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</si>
  <si>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</si>
  <si>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</si>
  <si>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</si>
  <si>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</si>
  <si>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</si>
  <si>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</si>
  <si>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</si>
  <si>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</si>
  <si>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</si>
  <si>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</si>
  <si>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</si>
  <si>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</si>
  <si>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</si>
  <si>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</si>
  <si>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</si>
  <si>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</si>
  <si>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</si>
  <si>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</si>
  <si>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</si>
  <si>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</si>
  <si>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</si>
  <si>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</si>
  <si>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</si>
  <si>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</si>
  <si>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</si>
  <si>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</si>
  <si>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</si>
  <si>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</si>
  <si>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</si>
  <si>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</si>
  <si>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</si>
  <si>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</si>
  <si>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</si>
  <si>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</si>
  <si>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</si>
  <si>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</si>
  <si>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</si>
  <si>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</si>
  <si>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</si>
  <si>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</si>
  <si>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</si>
  <si>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</si>
  <si>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</si>
  <si>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</si>
  <si>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</si>
  <si>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</si>
  <si>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</si>
  <si>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</si>
  <si>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</si>
  <si>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</si>
  <si>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</si>
  <si>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</si>
  <si>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</si>
  <si>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</si>
  <si>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</si>
  <si>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</si>
  <si>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</si>
  <si>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</si>
  <si>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</si>
  <si>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</si>
  <si>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</si>
  <si>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</si>
  <si>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</si>
  <si>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</si>
  <si>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</si>
  <si>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</si>
  <si>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</si>
  <si>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</si>
  <si>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</si>
  <si>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</si>
  <si>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</si>
  <si>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</si>
  <si>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</si>
  <si>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</si>
  <si>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</si>
  <si>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</si>
  <si>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</si>
  <si>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</si>
  <si>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</si>
  <si>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</si>
  <si>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</si>
  <si>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</si>
  <si>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</si>
  <si>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</si>
  <si>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</si>
  <si>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</si>
  <si>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</si>
  <si>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</si>
  <si>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</si>
  <si>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</si>
  <si>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</si>
  <si>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</si>
  <si>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</si>
  <si>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</si>
  <si>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</si>
  <si>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</si>
  <si>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</si>
  <si>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</si>
  <si>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</si>
  <si>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</si>
  <si>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</si>
  <si>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</si>
  <si>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</si>
  <si>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</si>
  <si>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</si>
  <si>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</si>
  <si>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</si>
  <si>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</si>
  <si>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</si>
  <si>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</si>
  <si>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</si>
  <si>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</si>
  <si>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</si>
  <si>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</si>
  <si>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</si>
  <si>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</si>
  <si>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</si>
  <si>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</si>
  <si>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</si>
  <si>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</si>
  <si>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</si>
  <si>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</si>
  <si>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</si>
  <si>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</si>
  <si>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</si>
  <si>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</si>
  <si>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</si>
  <si>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</si>
  <si>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</si>
  <si>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</si>
  <si>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</si>
  <si>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</si>
  <si>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</si>
  <si>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</si>
  <si>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</si>
  <si>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</si>
  <si>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</si>
  <si>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</si>
  <si>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</si>
  <si>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</si>
  <si>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</si>
  <si>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</si>
  <si>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</si>
  <si>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</si>
  <si>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</si>
  <si>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</si>
  <si>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</si>
  <si>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</si>
  <si>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</si>
  <si>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</si>
  <si>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</si>
  <si>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</si>
  <si>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</si>
  <si>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</si>
  <si>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</si>
  <si>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</si>
  <si>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</si>
  <si>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</si>
  <si>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</si>
  <si>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</si>
  <si>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</si>
  <si>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</si>
  <si>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</si>
  <si>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</si>
  <si>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</si>
  <si>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</si>
  <si>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</si>
  <si>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</si>
  <si>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</si>
  <si>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</si>
  <si>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</si>
  <si>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</si>
  <si>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</si>
  <si>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</si>
  <si>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</si>
  <si>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</si>
  <si>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</si>
  <si>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</si>
  <si>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</si>
  <si>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</si>
  <si>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</si>
  <si>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</si>
  <si>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</si>
  <si>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</si>
  <si>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</si>
  <si>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</si>
  <si>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</si>
  <si>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</si>
  <si>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</si>
  <si>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</si>
  <si>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</si>
  <si>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</si>
  <si>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</si>
  <si>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</si>
  <si>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</si>
  <si>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</si>
  <si>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</si>
  <si>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</si>
  <si>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</si>
  <si>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</si>
  <si>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</si>
  <si>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</si>
  <si>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</si>
  <si>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</si>
  <si>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</si>
  <si>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</si>
  <si>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</si>
  <si>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</si>
  <si>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</si>
  <si>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</si>
  <si>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</si>
  <si>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</si>
  <si>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</si>
  <si>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</si>
  <si>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</si>
  <si>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</si>
  <si>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</si>
  <si>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</si>
  <si>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</si>
  <si>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</si>
  <si>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</si>
  <si>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</si>
  <si>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</si>
  <si>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</si>
  <si>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</si>
  <si>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</si>
  <si>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</si>
  <si>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</si>
  <si>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</si>
  <si>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</si>
  <si>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</si>
  <si>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</si>
  <si>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</si>
  <si>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</si>
  <si>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</si>
  <si>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</si>
  <si>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</si>
  <si>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</si>
  <si>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</si>
  <si>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</si>
  <si>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</si>
  <si>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</si>
  <si>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</si>
  <si>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</si>
  <si>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</si>
  <si>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</si>
  <si>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</si>
  <si>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</si>
  <si>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</si>
  <si>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</si>
  <si>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</si>
  <si>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</si>
  <si>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</si>
  <si>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</si>
  <si>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</si>
  <si>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</si>
  <si>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</si>
  <si>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</si>
  <si>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</si>
  <si>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</si>
  <si>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</si>
  <si>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</si>
  <si>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</si>
  <si>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</si>
  <si>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</si>
  <si>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</si>
  <si>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</si>
  <si>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</si>
  <si>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</si>
  <si>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</si>
  <si>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</si>
  <si>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</si>
  <si>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</si>
  <si>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</si>
  <si>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</si>
  <si>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</si>
  <si>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</si>
  <si>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</si>
  <si>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</si>
  <si>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</si>
  <si>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</si>
  <si>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</si>
  <si>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</si>
  <si>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</si>
  <si>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</si>
  <si>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</si>
  <si>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</si>
  <si>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</si>
  <si>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</si>
  <si>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</si>
  <si>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</si>
  <si>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</si>
  <si>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</si>
  <si>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</si>
  <si>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</si>
  <si>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</si>
  <si>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</si>
  <si>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</si>
  <si>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</si>
  <si>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</si>
  <si>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</si>
  <si>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</si>
  <si>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</si>
  <si>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</si>
  <si>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</si>
  <si>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</si>
  <si>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</si>
  <si>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</si>
  <si>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</si>
  <si>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</si>
  <si>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</si>
  <si>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</si>
  <si>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</si>
  <si>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</si>
  <si>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</si>
  <si>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</si>
  <si>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</si>
  <si>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</si>
  <si>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</si>
  <si>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</si>
  <si>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</si>
  <si>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</si>
  <si>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</si>
  <si>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</si>
  <si>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</si>
  <si>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</si>
  <si>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</si>
  <si>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</si>
  <si>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</si>
  <si>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</si>
  <si>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</si>
  <si>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</si>
  <si>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</si>
  <si>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</si>
  <si>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</si>
  <si>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</si>
  <si>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</si>
  <si>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</si>
  <si>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</si>
  <si>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</si>
  <si>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</si>
  <si>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</si>
  <si>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</si>
  <si>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</si>
  <si>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</si>
  <si>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</si>
  <si>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</si>
  <si>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</si>
  <si>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</si>
  <si>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</si>
  <si>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</si>
  <si>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</si>
  <si>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</si>
  <si>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</si>
  <si>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</si>
  <si>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</si>
  <si>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</si>
  <si>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</si>
  <si>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</si>
  <si>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</si>
  <si>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</si>
  <si>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</si>
  <si>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</si>
  <si>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</si>
  <si>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</si>
  <si>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</si>
  <si>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</si>
  <si>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</si>
  <si>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</si>
  <si>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</si>
  <si>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</si>
  <si>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</si>
  <si>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</si>
  <si>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</si>
  <si>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</si>
  <si>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</si>
  <si>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</si>
  <si>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</si>
  <si>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</si>
  <si>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</si>
  <si>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</si>
  <si>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</si>
  <si>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</si>
  <si>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</si>
  <si>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</si>
  <si>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</si>
  <si>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</si>
  <si>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</si>
  <si>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</si>
  <si>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</si>
  <si>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</si>
  <si>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</si>
  <si>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</si>
  <si>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</si>
  <si>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</si>
  <si>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</si>
  <si>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</si>
  <si>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</si>
  <si>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</si>
  <si>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</si>
  <si>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</si>
  <si>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</si>
  <si>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</si>
  <si>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</si>
  <si>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</si>
  <si>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</si>
  <si>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</si>
  <si>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</si>
  <si>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</si>
  <si>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</si>
  <si>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</si>
  <si>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</si>
  <si>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</si>
  <si>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</si>
  <si>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</si>
  <si>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</si>
  <si>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</si>
  <si>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</si>
  <si>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</si>
  <si>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</si>
  <si>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</si>
  <si>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</si>
  <si>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</si>
  <si>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</si>
  <si>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</si>
  <si>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</si>
  <si>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</si>
  <si>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</si>
  <si>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</si>
  <si>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</si>
  <si>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</si>
  <si>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</si>
  <si>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</si>
  <si>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</si>
  <si>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</si>
  <si>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</si>
  <si>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</si>
  <si>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</si>
  <si>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</si>
  <si>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</si>
  <si>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</si>
  <si>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</si>
  <si>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</si>
  <si>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</si>
  <si>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</si>
  <si>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</si>
  <si>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</si>
  <si>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</si>
  <si>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</si>
  <si>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</si>
  <si>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</si>
  <si>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</si>
  <si>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</si>
  <si>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</si>
  <si>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</si>
  <si>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</si>
  <si>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</si>
  <si>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</si>
  <si>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</si>
  <si>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</si>
  <si>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</si>
  <si>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</si>
  <si>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</si>
  <si>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</si>
  <si>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</si>
  <si>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</si>
  <si>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</si>
  <si>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</si>
  <si>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</si>
  <si>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</si>
  <si>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</si>
  <si>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</si>
  <si>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</si>
  <si>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</si>
  <si>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</si>
  <si>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</si>
  <si>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</si>
  <si>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</si>
  <si>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</si>
  <si>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</si>
  <si>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</si>
  <si>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</si>
  <si>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</si>
  <si>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</si>
  <si>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</si>
  <si>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</si>
  <si>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</si>
  <si>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</si>
  <si>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</si>
  <si>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</si>
  <si>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</si>
  <si>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</si>
  <si>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</si>
  <si>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</si>
  <si>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</si>
  <si>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</si>
  <si>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</si>
  <si>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</si>
  <si>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</si>
  <si>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</si>
  <si>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</si>
  <si>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</si>
  <si>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</si>
  <si>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</si>
  <si>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</si>
  <si>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</si>
  <si>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</si>
  <si>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</si>
  <si>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</si>
  <si>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</si>
  <si>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</si>
  <si>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</si>
  <si>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</si>
  <si>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</si>
  <si>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</si>
  <si>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</si>
  <si>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</si>
  <si>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</si>
  <si>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</si>
  <si>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</si>
  <si>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</si>
  <si>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</si>
  <si>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</si>
  <si>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</si>
  <si>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</si>
  <si>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</si>
  <si>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</si>
  <si>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</si>
  <si>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</si>
  <si>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</si>
  <si>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</si>
  <si>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</si>
  <si>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</si>
  <si>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</si>
  <si>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</si>
  <si>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</si>
  <si>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</si>
  <si>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</si>
  <si>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</si>
  <si>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</si>
  <si>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</si>
  <si>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</si>
  <si>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</si>
  <si>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</si>
  <si>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</si>
  <si>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</si>
  <si>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</si>
  <si>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</si>
  <si>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</si>
  <si>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</si>
  <si>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</si>
  <si>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</si>
  <si>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</si>
  <si>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</si>
  <si>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</si>
  <si>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</si>
  <si>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</si>
  <si>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</si>
  <si>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</si>
  <si>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</si>
  <si>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</si>
  <si>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</si>
  <si>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</si>
  <si>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</si>
  <si>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</si>
  <si>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</si>
  <si>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</si>
  <si>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</si>
  <si>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</si>
  <si>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</si>
  <si>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</si>
  <si>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</si>
  <si>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</si>
  <si>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</si>
  <si>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</si>
  <si>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</si>
  <si>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</si>
  <si>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</si>
  <si>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</si>
  <si>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</si>
  <si>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</si>
  <si>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</si>
  <si>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</si>
  <si>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</si>
  <si>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</si>
  <si>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</si>
  <si>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</si>
  <si>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</si>
  <si>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</si>
  <si>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</si>
  <si>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</si>
  <si>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</si>
  <si>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</si>
  <si>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</si>
  <si>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</si>
  <si>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</si>
  <si>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</si>
  <si>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</si>
  <si>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</si>
  <si>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</si>
  <si>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</si>
  <si>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</si>
  <si>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</si>
  <si>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</si>
  <si>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</si>
  <si>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</si>
  <si>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</si>
  <si>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</si>
  <si>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</si>
  <si>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</si>
  <si>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</si>
  <si>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</si>
  <si>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</si>
  <si>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</si>
  <si>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</si>
  <si>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</si>
  <si>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</si>
  <si>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</si>
  <si>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</si>
  <si>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</si>
  <si>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</si>
  <si>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</si>
  <si>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</si>
  <si>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</si>
  <si>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</si>
  <si>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</si>
  <si>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</si>
  <si>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</si>
  <si>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</si>
  <si>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</si>
  <si>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</si>
  <si>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</si>
  <si>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</si>
  <si>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</si>
  <si>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</si>
  <si>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</si>
  <si>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</si>
  <si>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</si>
  <si>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</si>
  <si>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</si>
  <si>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</si>
  <si>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</si>
  <si>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</si>
  <si>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</si>
  <si>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</si>
  <si>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</si>
  <si>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</si>
  <si>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</si>
  <si>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</si>
  <si>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</si>
  <si>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</si>
  <si>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</si>
  <si>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</si>
  <si>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</si>
  <si>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</si>
  <si>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</si>
  <si>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</si>
  <si>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</si>
  <si>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</si>
  <si>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</si>
  <si>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</si>
  <si>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</si>
  <si>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</si>
  <si>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</si>
  <si>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</si>
  <si>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</si>
  <si>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</si>
  <si>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</si>
  <si>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</si>
  <si>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</si>
  <si>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</si>
  <si>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</si>
  <si>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</si>
  <si>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</si>
  <si>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</si>
  <si>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</si>
  <si>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</si>
  <si>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</si>
  <si>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</si>
  <si>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</si>
  <si>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</si>
  <si>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</si>
  <si>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</si>
  <si>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</si>
  <si>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</si>
  <si>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</si>
  <si>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</si>
  <si>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</si>
  <si>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</si>
  <si>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</si>
  <si>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</si>
  <si>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</si>
  <si>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</si>
  <si>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</si>
  <si>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</si>
  <si>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</si>
  <si>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</si>
  <si>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</si>
  <si>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</si>
  <si>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</si>
  <si>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</si>
  <si>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</si>
  <si>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</si>
  <si>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</si>
  <si>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</si>
  <si>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</si>
  <si>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</si>
  <si>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</si>
  <si>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</si>
  <si>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</si>
  <si>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</si>
  <si>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</si>
  <si>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</si>
  <si>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</si>
  <si>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</si>
  <si>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</si>
  <si>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</si>
  <si>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</si>
  <si>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</si>
  <si>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</si>
  <si>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</si>
  <si>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</si>
  <si>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</si>
  <si>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</si>
  <si>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</si>
  <si>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</si>
  <si>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</si>
  <si>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</si>
  <si>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</si>
  <si>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</si>
  <si>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</si>
  <si>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</si>
  <si>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</si>
  <si>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</si>
  <si>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</si>
  <si>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</si>
  <si>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</si>
  <si>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</si>
  <si>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</si>
  <si>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</si>
  <si>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</si>
  <si>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</si>
  <si>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</si>
  <si>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</si>
  <si>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</si>
  <si>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</si>
  <si>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</si>
  <si>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</si>
  <si>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</si>
  <si>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</si>
  <si>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</si>
  <si>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</si>
  <si>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</si>
  <si>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</si>
  <si>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</si>
  <si>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</si>
  <si>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</si>
  <si>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</si>
  <si>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</si>
  <si>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</si>
  <si>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</si>
  <si>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</si>
  <si>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</si>
  <si>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</si>
  <si>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</si>
  <si>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</si>
  <si>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</si>
  <si>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</si>
  <si>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</si>
  <si>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</si>
  <si>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</si>
  <si>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</si>
  <si>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</si>
  <si>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</si>
  <si>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</si>
  <si>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</si>
  <si>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</si>
  <si>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</si>
  <si>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</si>
  <si>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</si>
  <si>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</si>
  <si>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</si>
  <si>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</si>
  <si>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</si>
  <si>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</si>
  <si>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</si>
  <si>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</si>
  <si>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</si>
  <si>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</si>
  <si>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</si>
  <si>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</si>
  <si>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</si>
  <si>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</si>
  <si>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</si>
  <si>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</si>
  <si>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</si>
  <si>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</si>
  <si>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</si>
  <si>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</si>
  <si>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</si>
  <si>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</si>
  <si>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</si>
  <si>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</si>
  <si>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</si>
  <si>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</si>
  <si>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</si>
  <si>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</si>
  <si>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</si>
  <si>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</si>
  <si>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</si>
  <si>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</si>
  <si>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</si>
  <si>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</si>
  <si>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</si>
  <si>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</si>
  <si>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</si>
  <si>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</si>
  <si>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</si>
  <si>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</si>
  <si>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</si>
  <si>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</si>
  <si>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</si>
  <si>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</si>
  <si>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</si>
  <si>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</si>
  <si>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</si>
  <si>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</si>
  <si>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</si>
  <si>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</si>
  <si>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</si>
  <si>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</si>
  <si>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</si>
  <si>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</si>
  <si>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</si>
  <si>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</si>
  <si>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</si>
  <si>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</si>
  <si>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</si>
  <si>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</si>
  <si>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</si>
  <si>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</si>
  <si>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</si>
  <si>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</si>
  <si>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</si>
  <si>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</si>
  <si>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</si>
  <si>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</si>
  <si>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</si>
  <si>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</si>
  <si>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</si>
  <si>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</si>
  <si>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</si>
  <si>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</si>
  <si>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</si>
  <si>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</si>
  <si>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</si>
  <si>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</si>
  <si>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</si>
  <si>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</si>
  <si>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</si>
  <si>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</si>
  <si>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</si>
  <si>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</si>
  <si>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</si>
  <si>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</si>
  <si>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</si>
  <si>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</si>
  <si>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</si>
  <si>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</si>
  <si>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</si>
  <si>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</si>
  <si>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</si>
  <si>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</si>
  <si>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</si>
  <si>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</si>
  <si>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</si>
  <si>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</si>
  <si>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</si>
  <si>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</si>
  <si>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</si>
  <si>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</si>
  <si>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</si>
  <si>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</si>
  <si>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</si>
  <si>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</si>
  <si>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</si>
  <si>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</si>
  <si>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</si>
  <si>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</si>
  <si>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</si>
  <si>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</si>
  <si>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</si>
  <si>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</si>
  <si>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</si>
  <si>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</si>
  <si>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</si>
  <si>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</si>
  <si>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</si>
  <si>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</si>
  <si>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</si>
  <si>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</si>
  <si>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</si>
  <si>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</si>
  <si>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</si>
  <si>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</si>
  <si>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</si>
  <si>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</si>
  <si>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</si>
  <si>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</si>
  <si>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</si>
  <si>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</si>
  <si>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</si>
  <si>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</si>
  <si>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</si>
  <si>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</si>
  <si>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</si>
  <si>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</si>
  <si>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</si>
  <si>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</si>
  <si>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</si>
  <si>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</si>
  <si>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</si>
  <si>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</si>
  <si>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</si>
  <si>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</si>
  <si>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</si>
  <si>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</si>
  <si>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</si>
  <si>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</si>
  <si>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</si>
  <si>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</si>
  <si>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</si>
  <si>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</si>
  <si>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</si>
  <si>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</si>
  <si>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</si>
  <si>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</si>
  <si>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</si>
  <si>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</si>
  <si>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</si>
  <si>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</si>
  <si>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</si>
  <si>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</si>
  <si>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</si>
  <si>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</si>
  <si>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</si>
  <si>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</si>
  <si>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</si>
  <si>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</si>
  <si>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</si>
  <si>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</si>
  <si>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</si>
  <si>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</si>
  <si>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</si>
  <si>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</si>
  <si>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</si>
  <si>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</si>
  <si>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</si>
  <si>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</si>
  <si>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</si>
  <si>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</si>
  <si>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</si>
  <si>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</si>
  <si>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</si>
  <si>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</si>
  <si>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</si>
  <si>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</si>
  <si>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</si>
  <si>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</si>
  <si>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</si>
  <si>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</si>
  <si>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</si>
  <si>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</si>
  <si>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</si>
  <si>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</si>
  <si>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</si>
  <si>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</si>
  <si>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</si>
  <si>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</si>
  <si>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</si>
  <si>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</si>
  <si>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</si>
  <si>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</si>
  <si>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</si>
  <si>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</si>
  <si>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</si>
  <si>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</si>
  <si>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</si>
  <si>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</si>
  <si>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</si>
  <si>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</si>
  <si>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</si>
  <si>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</si>
  <si>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</si>
  <si>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</si>
  <si>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</si>
  <si>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</si>
  <si>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</si>
  <si>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</si>
  <si>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</si>
  <si>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</si>
  <si>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</si>
  <si>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</si>
  <si>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</si>
  <si>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</si>
  <si>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</si>
  <si>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</si>
  <si>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</si>
  <si>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</si>
  <si>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</si>
  <si>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</si>
  <si>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</si>
  <si>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</si>
  <si>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</si>
  <si>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</si>
  <si>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</si>
  <si>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</si>
  <si>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</si>
  <si>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</si>
  <si>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</si>
  <si>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</si>
  <si>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</si>
  <si>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</si>
  <si>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</si>
  <si>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</si>
  <si>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</si>
  <si>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</si>
  <si>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</si>
  <si>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</si>
  <si>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</si>
  <si>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</si>
  <si>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</si>
  <si>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</si>
  <si>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</si>
  <si>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</si>
  <si>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</si>
  <si>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</si>
  <si>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</si>
  <si>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</si>
  <si>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</si>
  <si>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</si>
  <si>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</si>
  <si>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</si>
  <si>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</si>
  <si>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</si>
  <si>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</si>
  <si>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</si>
  <si>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</si>
  <si>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</si>
  <si>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</si>
  <si>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</si>
  <si>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</si>
  <si>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</si>
  <si>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</si>
  <si>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</si>
  <si>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</si>
  <si>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</si>
  <si>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</si>
  <si>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</si>
  <si>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</si>
  <si>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</si>
  <si>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</si>
  <si>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</si>
  <si>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</si>
  <si>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</si>
  <si>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</si>
  <si>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</si>
  <si>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</si>
  <si>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</si>
  <si>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</si>
  <si>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</si>
  <si>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</si>
  <si>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</si>
  <si>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</si>
  <si>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</si>
  <si>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</si>
  <si>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</si>
  <si>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</si>
  <si>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</si>
  <si>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</si>
  <si>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</si>
  <si>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</si>
  <si>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</si>
  <si>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</si>
  <si>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</si>
  <si>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</si>
  <si>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</si>
  <si>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</si>
  <si>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</si>
  <si>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</si>
  <si>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</si>
  <si>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</si>
  <si>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</si>
  <si>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</si>
  <si>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</si>
  <si>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</si>
  <si>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</si>
  <si>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</si>
  <si>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</si>
  <si>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</si>
  <si>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</si>
  <si>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</si>
  <si>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</si>
  <si>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</si>
  <si>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</si>
  <si>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</si>
  <si>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</si>
  <si>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</si>
  <si>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</si>
  <si>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</si>
  <si>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</si>
  <si>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</si>
  <si>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</si>
  <si>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</si>
  <si>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</si>
  <si>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</si>
  <si>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</si>
  <si>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</si>
  <si>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</si>
  <si>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</si>
  <si>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</si>
  <si>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</si>
  <si>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</si>
  <si>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</si>
  <si>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</si>
  <si>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</si>
  <si>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</si>
  <si>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</si>
  <si>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</si>
  <si>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</si>
  <si>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</si>
  <si>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</si>
  <si>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</si>
  <si>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</si>
  <si>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</si>
  <si>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</si>
  <si>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</si>
  <si>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</si>
  <si>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</si>
  <si>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</si>
  <si>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</si>
  <si>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</si>
  <si>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</si>
  <si>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</si>
  <si>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</si>
  <si>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</si>
  <si>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</si>
  <si>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</si>
  <si>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</si>
  <si>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</si>
  <si>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</si>
  <si>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</si>
  <si>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</si>
  <si>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</si>
  <si>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</si>
  <si>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</si>
  <si>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</si>
  <si>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</si>
  <si>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</si>
  <si>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</si>
  <si>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</si>
  <si>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</si>
  <si>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</si>
  <si>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</si>
  <si>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</si>
  <si>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</si>
  <si>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</si>
  <si>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</si>
  <si>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</si>
  <si>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</si>
  <si>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</si>
  <si>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</si>
  <si>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</si>
  <si>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</si>
  <si>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</si>
  <si>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</si>
  <si>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</si>
  <si>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</si>
  <si>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</si>
  <si>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</si>
  <si>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</si>
  <si>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</si>
  <si>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</si>
  <si>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</si>
  <si>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</si>
  <si>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</si>
  <si>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</si>
  <si>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</si>
  <si>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</si>
  <si>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</si>
  <si>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</si>
  <si>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</si>
  <si>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</si>
  <si>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</si>
  <si>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</si>
  <si>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</si>
  <si>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</si>
  <si>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</si>
  <si>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</si>
  <si>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</si>
  <si>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</si>
  <si>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</si>
  <si>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</si>
  <si>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</si>
  <si>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</si>
  <si>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</si>
  <si>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</si>
  <si>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</si>
  <si>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</si>
  <si>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</si>
  <si>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</si>
  <si>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</si>
  <si>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</si>
  <si>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</si>
  <si>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</si>
  <si>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</si>
  <si>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</si>
  <si>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</si>
  <si>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</si>
  <si>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</si>
  <si>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</si>
  <si>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</si>
  <si>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</si>
  <si>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</si>
  <si>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</si>
  <si>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</si>
  <si>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</si>
  <si>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</si>
  <si>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</si>
  <si>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</si>
  <si>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</si>
  <si>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</si>
  <si>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</si>
  <si>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</si>
  <si>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</si>
  <si>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</si>
  <si>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</si>
  <si>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</si>
  <si>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</si>
  <si>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</si>
  <si>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</si>
  <si>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</si>
  <si>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</si>
  <si>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</si>
  <si>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</si>
  <si>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</si>
  <si>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</si>
  <si>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</si>
  <si>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</si>
  <si>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</si>
  <si>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</si>
  <si>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</si>
  <si>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</si>
  <si>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</si>
  <si>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</si>
  <si>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</si>
  <si>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</si>
  <si>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</si>
  <si>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</si>
  <si>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</si>
  <si>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</si>
  <si>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</si>
  <si>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</si>
  <si>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</si>
  <si>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</si>
  <si>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</si>
  <si>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</si>
  <si>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</si>
  <si>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</si>
  <si>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</si>
  <si>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</si>
  <si>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</si>
  <si>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</si>
  <si>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</si>
  <si>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</si>
  <si>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</si>
  <si>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</si>
  <si>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</si>
  <si>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</si>
  <si>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</si>
  <si>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</si>
  <si>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</si>
  <si>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</si>
  <si>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</si>
  <si>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</si>
  <si>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</si>
  <si>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</si>
  <si>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</si>
  <si>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</si>
  <si>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</si>
  <si>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</si>
  <si>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</si>
  <si>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</si>
  <si>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</si>
  <si>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</si>
  <si>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</si>
  <si>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</si>
  <si>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</si>
  <si>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</si>
  <si>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</si>
  <si>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</si>
  <si>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</si>
  <si>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</si>
  <si>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</si>
  <si>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</si>
  <si>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</si>
  <si>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</si>
  <si>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</si>
  <si>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</si>
  <si>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</si>
  <si>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</si>
  <si>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</si>
  <si>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</si>
  <si>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</si>
  <si>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</si>
  <si>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</si>
  <si>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</si>
  <si>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</si>
  <si>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</si>
  <si>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</si>
  <si>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</si>
  <si>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</si>
  <si>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</si>
  <si>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</si>
  <si>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</si>
  <si>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</si>
  <si>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</si>
  <si>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</si>
  <si>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</si>
  <si>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</si>
  <si>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</si>
  <si>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</si>
  <si>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</si>
  <si>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</si>
  <si>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</si>
  <si>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</si>
  <si>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</si>
  <si>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</si>
  <si>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</si>
  <si>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</si>
  <si>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</si>
  <si>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</si>
  <si>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</si>
  <si>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</si>
  <si>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</si>
  <si>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</si>
  <si>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</si>
  <si>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</si>
  <si>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</si>
  <si>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</si>
  <si>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</si>
  <si>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</si>
  <si>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</si>
  <si>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</si>
  <si>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</si>
  <si>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</si>
  <si>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</si>
  <si>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</si>
  <si>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</si>
  <si>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</si>
  <si>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</si>
  <si>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</si>
  <si>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</si>
  <si>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</si>
  <si>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</si>
  <si>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</si>
  <si>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</si>
  <si>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</si>
  <si>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</si>
  <si>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</si>
  <si>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</si>
  <si>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</si>
  <si>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</si>
  <si>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</si>
  <si>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</si>
  <si>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</si>
  <si>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</si>
  <si>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</si>
  <si>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</si>
  <si>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</si>
  <si>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</si>
  <si>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</si>
  <si>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</si>
  <si>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</si>
  <si>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</si>
  <si>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</si>
  <si>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</si>
  <si>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</si>
  <si>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</si>
  <si>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</si>
  <si>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</si>
  <si>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</si>
  <si>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</si>
  <si>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</si>
  <si>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</si>
  <si>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</si>
  <si>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</si>
  <si>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</si>
  <si>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</si>
  <si>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</si>
  <si>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</si>
  <si>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</si>
  <si>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</si>
  <si>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</si>
  <si>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</si>
  <si>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</si>
  <si>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</si>
  <si>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</si>
  <si>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</si>
  <si>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</si>
  <si>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</si>
  <si>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</si>
  <si>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</si>
  <si>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</si>
  <si>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</si>
  <si>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</si>
  <si>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</si>
  <si>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</si>
  <si>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</si>
  <si>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</si>
  <si>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</si>
  <si>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</si>
  <si>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</si>
  <si>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</si>
  <si>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</si>
  <si>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</si>
  <si>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</si>
  <si>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</si>
  <si>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</si>
  <si>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</si>
  <si>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</si>
  <si>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</si>
  <si>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</si>
  <si>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</si>
  <si>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</si>
  <si>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</si>
  <si>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</si>
  <si>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</si>
  <si>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</si>
  <si>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</si>
  <si>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</si>
  <si>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</si>
  <si>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</si>
  <si>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</si>
  <si>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</si>
  <si>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</si>
  <si>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</si>
  <si>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</si>
  <si>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</si>
  <si>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</si>
  <si>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</si>
  <si>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</si>
  <si>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</si>
  <si>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</si>
  <si>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</si>
  <si>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</si>
  <si>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</si>
  <si>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</si>
  <si>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</si>
  <si>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</si>
  <si>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</si>
  <si>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</si>
  <si>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</si>
  <si>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</si>
  <si>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</si>
  <si>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</si>
  <si>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</si>
  <si>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</si>
  <si>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</si>
  <si>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</si>
  <si>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</si>
  <si>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</si>
  <si>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</si>
  <si>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</si>
  <si>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</si>
  <si>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</si>
  <si>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</si>
  <si>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</si>
  <si>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</si>
  <si>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</si>
  <si>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</si>
  <si>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</si>
  <si>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</si>
  <si>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</si>
  <si>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</si>
  <si>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</si>
  <si>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</si>
  <si>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</si>
  <si>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</si>
  <si>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</si>
  <si>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</si>
  <si>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</si>
  <si>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</si>
  <si>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</si>
  <si>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</si>
  <si>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</si>
  <si>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</si>
  <si>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</si>
  <si>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</si>
  <si>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</si>
  <si>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</si>
  <si>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</si>
  <si>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</si>
  <si>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</si>
  <si>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</si>
  <si>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</si>
  <si>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</si>
  <si>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</si>
  <si>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</si>
  <si>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</si>
  <si>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</si>
  <si>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</si>
  <si>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</si>
  <si>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</si>
  <si>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</si>
  <si>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</si>
  <si>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</si>
  <si>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</si>
  <si>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</si>
  <si>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</si>
  <si>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</si>
  <si>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</si>
  <si>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</si>
  <si>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</si>
  <si>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</si>
  <si>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</si>
  <si>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</si>
  <si>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</si>
  <si>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</si>
  <si>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</si>
  <si>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</si>
  <si>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</si>
  <si>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</si>
  <si>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</si>
  <si>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</si>
  <si>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</si>
  <si>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</si>
  <si>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</si>
  <si>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</si>
  <si>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</si>
  <si>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</si>
  <si>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</si>
  <si>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</si>
  <si>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</si>
  <si>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</si>
  <si>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</si>
  <si>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</si>
  <si>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</si>
  <si>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</si>
  <si>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</si>
  <si>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</si>
  <si>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</si>
  <si>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</si>
  <si>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</si>
  <si>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</si>
  <si>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</si>
  <si>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</si>
  <si>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</si>
  <si>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</si>
  <si>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</si>
  <si>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</si>
  <si>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</si>
  <si>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</si>
  <si>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</si>
  <si>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</si>
  <si>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</si>
  <si>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</si>
  <si>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</si>
  <si>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</si>
  <si>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</si>
  <si>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</si>
  <si>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</si>
  <si>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</si>
  <si>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</si>
  <si>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</si>
  <si>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</si>
  <si>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</si>
  <si>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</si>
  <si>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</si>
  <si>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</si>
  <si>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</si>
  <si>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</si>
  <si>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</si>
  <si>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</si>
  <si>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</si>
  <si>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</si>
  <si>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</si>
  <si>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</si>
  <si>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</si>
  <si>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</si>
  <si>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</si>
  <si>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</si>
  <si>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</si>
  <si>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</si>
  <si>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</si>
  <si>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</si>
  <si>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</si>
  <si>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</si>
  <si>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</si>
  <si>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</si>
  <si>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</si>
  <si>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</si>
  <si>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</si>
  <si>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</si>
  <si>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</si>
  <si>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</si>
  <si>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</si>
  <si>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</si>
  <si>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</si>
  <si>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</si>
  <si>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</si>
  <si>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</si>
  <si>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</si>
  <si>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</si>
  <si>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</si>
  <si>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</si>
  <si>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</si>
  <si>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</si>
  <si>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</si>
  <si>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</si>
  <si>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</si>
  <si>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</si>
  <si>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</si>
  <si>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</si>
  <si>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</si>
  <si>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</si>
  <si>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</si>
  <si>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</si>
  <si>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</si>
  <si>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</si>
  <si>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</si>
  <si>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</si>
  <si>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</si>
  <si>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</si>
  <si>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</si>
  <si>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</si>
  <si>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</si>
  <si>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</si>
  <si>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</si>
  <si>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</si>
  <si>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</si>
  <si>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</si>
  <si>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</si>
  <si>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</si>
  <si>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</si>
  <si>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</si>
  <si>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</si>
  <si>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</si>
  <si>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</si>
  <si>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</si>
  <si>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</si>
  <si>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</si>
  <si>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</si>
  <si>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</si>
  <si>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</si>
  <si>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</si>
  <si>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</si>
  <si>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</si>
  <si>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</si>
  <si>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</si>
  <si>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</si>
  <si>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</si>
  <si>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</si>
  <si>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</si>
  <si>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</si>
  <si>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</si>
  <si>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</si>
  <si>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</si>
  <si>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</si>
  <si>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</si>
  <si>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</si>
  <si>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</si>
  <si>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</si>
  <si>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</si>
  <si>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</si>
  <si>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</si>
  <si>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</si>
  <si>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</si>
  <si>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</si>
  <si>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</si>
  <si>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</si>
  <si>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</si>
  <si>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</si>
  <si>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</si>
  <si>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</si>
  <si>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</si>
  <si>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</si>
  <si>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</si>
  <si>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</si>
  <si>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</si>
  <si>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</si>
  <si>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</si>
  <si>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</si>
  <si>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</si>
  <si>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</si>
  <si>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</si>
  <si>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</si>
  <si>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</si>
  <si>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</si>
  <si>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</si>
  <si>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</si>
  <si>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</si>
  <si>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</si>
  <si>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</si>
  <si>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</si>
  <si>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</si>
  <si>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</si>
  <si>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</si>
  <si>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</si>
  <si>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</si>
  <si>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</si>
  <si>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</si>
  <si>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</si>
  <si>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</si>
  <si>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</si>
  <si>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</si>
  <si>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</si>
  <si>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</si>
  <si>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</si>
  <si>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</si>
  <si>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</si>
  <si>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</si>
  <si>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</si>
  <si>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</si>
  <si>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</si>
  <si>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</si>
  <si>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</si>
  <si>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</si>
  <si>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</si>
  <si>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</si>
  <si>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</si>
  <si>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</si>
  <si>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</si>
  <si>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</si>
  <si>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</si>
  <si>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</si>
  <si>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</si>
  <si>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</si>
  <si>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</si>
  <si>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</si>
  <si>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</si>
  <si>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</si>
  <si>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</si>
  <si>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</si>
  <si>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</si>
  <si>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</si>
  <si>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</si>
  <si>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</si>
  <si>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</si>
  <si>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</si>
  <si>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</si>
  <si>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</si>
  <si>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</si>
  <si>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</si>
  <si>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</si>
  <si>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</si>
  <si>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</si>
  <si>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</si>
  <si>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</si>
  <si>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</si>
  <si>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</si>
  <si>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</si>
  <si>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</si>
  <si>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</si>
  <si>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</si>
  <si>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</si>
  <si>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</si>
  <si>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</si>
  <si>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</si>
  <si>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</si>
  <si>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</si>
  <si>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</si>
  <si>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</si>
  <si>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</si>
  <si>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</si>
  <si>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</si>
  <si>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</si>
  <si>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</si>
  <si>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</si>
  <si>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</si>
  <si>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</si>
  <si>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</si>
  <si>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</si>
  <si>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</si>
  <si>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</si>
  <si>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</si>
  <si>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</si>
  <si>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</si>
  <si>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</si>
  <si>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</si>
  <si>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</si>
  <si>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</si>
  <si>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</si>
  <si>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</si>
  <si>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</si>
  <si>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</si>
  <si>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</si>
  <si>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</si>
  <si>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</si>
  <si>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</si>
  <si>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</si>
  <si>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</si>
  <si>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</si>
  <si>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</si>
  <si>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</si>
  <si>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</si>
  <si>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</si>
  <si>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</si>
  <si>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</si>
  <si>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</si>
  <si>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</si>
  <si>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</si>
  <si>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</si>
  <si>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</si>
  <si>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</si>
  <si>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</si>
  <si>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</si>
  <si>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</si>
  <si>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</si>
  <si>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</si>
  <si>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</si>
  <si>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</si>
  <si>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</si>
  <si>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</si>
  <si>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</si>
  <si>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</si>
  <si>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</si>
  <si>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</si>
  <si>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</si>
  <si>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</si>
  <si>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</si>
  <si>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</si>
  <si>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</si>
  <si>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</si>
  <si>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</si>
  <si>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</si>
  <si>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</si>
  <si>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</si>
  <si>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</si>
  <si>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</si>
  <si>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</si>
  <si>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</si>
  <si>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</si>
  <si>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</si>
  <si>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</si>
  <si>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</si>
  <si>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</si>
  <si>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</si>
  <si>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</si>
  <si>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</si>
  <si>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</si>
  <si>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</si>
  <si>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</si>
  <si>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</si>
  <si>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</si>
  <si>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</si>
  <si>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</si>
  <si>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</si>
  <si>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</si>
  <si>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</si>
  <si>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</si>
  <si>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</si>
  <si>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</si>
  <si>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</si>
  <si>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</si>
  <si>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</si>
  <si>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</si>
  <si>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</si>
  <si>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</si>
  <si>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</si>
  <si>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</si>
  <si>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</si>
  <si>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</si>
  <si>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</si>
  <si>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</si>
  <si>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</si>
  <si>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</si>
  <si>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</si>
  <si>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</si>
  <si>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</si>
  <si>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</si>
  <si>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</si>
  <si>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</si>
  <si>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</si>
  <si>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</si>
  <si>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</si>
  <si>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</si>
  <si>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</si>
  <si>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</si>
  <si>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</si>
  <si>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</si>
  <si>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</si>
  <si>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</si>
  <si>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</si>
  <si>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</si>
  <si>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</si>
  <si>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</si>
  <si>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</si>
  <si>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</si>
  <si>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</si>
  <si>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</si>
  <si>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</si>
  <si>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</si>
  <si>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</si>
  <si>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</si>
  <si>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</si>
  <si>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</si>
  <si>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</si>
  <si>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</si>
  <si>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</si>
  <si>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</si>
  <si>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</si>
  <si>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</si>
  <si>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</si>
  <si>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</si>
  <si>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</si>
  <si>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</si>
  <si>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</si>
  <si>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</si>
  <si>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</si>
  <si>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</si>
  <si>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</si>
  <si>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</si>
  <si>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</si>
  <si>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</si>
  <si>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</si>
  <si>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</si>
  <si>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</si>
  <si>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</si>
  <si>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</si>
  <si>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</si>
  <si>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</si>
  <si>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</si>
  <si>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</si>
  <si>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</si>
  <si>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</si>
  <si>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</si>
  <si>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</si>
  <si>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</si>
  <si>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</si>
  <si>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</si>
  <si>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</si>
  <si>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</si>
  <si>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</si>
  <si>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</si>
  <si>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</si>
  <si>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</si>
  <si>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</si>
  <si>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</si>
  <si>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</si>
  <si>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</si>
  <si>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</si>
  <si>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</si>
  <si>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</si>
  <si>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</si>
  <si>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</si>
  <si>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</si>
  <si>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</si>
  <si>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</si>
  <si>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</si>
  <si>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</si>
  <si>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</si>
  <si>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</si>
  <si>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</si>
  <si>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</si>
  <si>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</si>
  <si>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</si>
  <si>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</si>
  <si>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</si>
  <si>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</si>
  <si>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</si>
  <si>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</si>
  <si>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</si>
  <si>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</si>
  <si>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</si>
  <si>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</si>
  <si>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</si>
  <si>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</si>
  <si>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</si>
  <si>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</si>
  <si>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</si>
  <si>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</si>
  <si>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</si>
  <si>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</si>
  <si>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</si>
  <si>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</si>
  <si>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</si>
  <si>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</si>
  <si>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</si>
  <si>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</si>
  <si>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</si>
  <si>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</si>
  <si>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</si>
  <si>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</si>
  <si>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</si>
  <si>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</si>
  <si>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</si>
  <si>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</si>
  <si>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</si>
  <si>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</si>
  <si>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</si>
  <si>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</si>
  <si>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</si>
  <si>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</si>
  <si>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</si>
  <si>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</si>
  <si>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</si>
  <si>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</si>
  <si>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</si>
  <si>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</si>
  <si>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</si>
  <si>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</si>
  <si>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</si>
  <si>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</si>
  <si>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</si>
  <si>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</si>
  <si>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</si>
  <si>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</si>
  <si>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</si>
  <si>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</si>
  <si>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</si>
  <si>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</si>
  <si>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</si>
  <si>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</si>
  <si>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</si>
  <si>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</si>
  <si>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</si>
  <si>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</si>
  <si>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</si>
  <si>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</si>
  <si>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</si>
  <si>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</si>
  <si>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</si>
  <si>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</si>
  <si>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</si>
  <si>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</si>
  <si>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</si>
  <si>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</si>
  <si>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</si>
  <si>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</si>
  <si>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</si>
  <si>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</si>
  <si>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</si>
  <si>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</si>
  <si>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</si>
  <si>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</si>
  <si>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</si>
  <si>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</si>
  <si>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</si>
  <si>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</si>
  <si>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</si>
  <si>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</si>
  <si>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</si>
  <si>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</si>
  <si>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</si>
  <si>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</si>
  <si>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</si>
  <si>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</si>
  <si>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</si>
  <si>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</si>
  <si>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</si>
  <si>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</si>
  <si>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</si>
  <si>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</si>
  <si>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</si>
  <si>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</si>
  <si>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</si>
  <si>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</si>
  <si>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</si>
  <si>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</si>
  <si>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</si>
  <si>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</si>
  <si>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</si>
  <si>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</si>
  <si>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</si>
  <si>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</si>
  <si>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</si>
  <si>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</si>
  <si>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</si>
  <si>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</si>
  <si>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</si>
  <si>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</si>
  <si>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</si>
  <si>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</si>
  <si>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</si>
  <si>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</si>
  <si>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</si>
  <si>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</si>
  <si>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</si>
  <si>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</si>
  <si>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</si>
  <si>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</si>
  <si>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</si>
  <si>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</si>
  <si>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</si>
  <si>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</si>
  <si>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</si>
  <si>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</si>
  <si>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</si>
  <si>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</si>
  <si>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</si>
  <si>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</si>
  <si>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</si>
  <si>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</si>
  <si>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</si>
  <si>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</si>
  <si>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</si>
  <si>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</si>
  <si>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</si>
  <si>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</si>
  <si>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</si>
  <si>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</si>
  <si>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</si>
  <si>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</si>
  <si>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</si>
  <si>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</si>
  <si>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</si>
  <si>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</si>
  <si>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</si>
  <si>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</si>
  <si>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</si>
  <si>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</si>
  <si>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</si>
  <si>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</si>
  <si>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</si>
  <si>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</si>
  <si>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</si>
  <si>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</si>
  <si>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</si>
  <si>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</si>
  <si>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</si>
  <si>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</si>
  <si>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</si>
  <si>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</si>
  <si>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</si>
  <si>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</si>
  <si>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</si>
  <si>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</si>
  <si>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</si>
  <si>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</si>
  <si>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</si>
  <si>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</si>
  <si>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</si>
  <si>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</si>
  <si>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</si>
  <si>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</si>
  <si>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</si>
  <si>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</si>
  <si>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</si>
  <si>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</si>
  <si>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</si>
  <si>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</si>
  <si>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</si>
  <si>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</si>
  <si>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</si>
  <si>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</si>
  <si>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</si>
  <si>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</si>
  <si>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</si>
  <si>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</si>
  <si>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</si>
  <si>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</si>
  <si>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</si>
  <si>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</si>
  <si>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</si>
  <si>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</si>
  <si>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</si>
  <si>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</si>
  <si>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</si>
  <si>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</si>
  <si>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</si>
  <si>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</si>
  <si>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</si>
  <si>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</si>
  <si>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</si>
  <si>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</si>
  <si>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</si>
  <si>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</si>
  <si>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</si>
  <si>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</si>
  <si>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</si>
  <si>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</si>
  <si>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</si>
  <si>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</si>
  <si>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</si>
  <si>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</si>
  <si>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</si>
  <si>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</si>
  <si>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</si>
  <si>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</si>
  <si>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</si>
  <si>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</si>
  <si>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</si>
  <si>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</si>
  <si>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</si>
  <si>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</si>
  <si>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</si>
  <si>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</si>
  <si>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</si>
  <si>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</si>
  <si>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</si>
  <si>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</si>
  <si>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</si>
  <si>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</si>
  <si>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</si>
  <si>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</si>
  <si>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</si>
  <si>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</si>
  <si>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</si>
  <si>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</si>
  <si>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</si>
  <si>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</si>
  <si>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</si>
  <si>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</si>
  <si>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</si>
  <si>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</si>
  <si>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</si>
  <si>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</si>
  <si>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</si>
  <si>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</si>
  <si>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</si>
  <si>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</si>
  <si>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</si>
  <si>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</si>
  <si>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</si>
  <si>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</si>
  <si>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</si>
  <si>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</si>
  <si>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</si>
  <si>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</si>
  <si>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</si>
  <si>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</si>
  <si>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</si>
  <si>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</si>
  <si>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</si>
  <si>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</si>
  <si>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</si>
  <si>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</si>
  <si>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</si>
  <si>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</si>
  <si>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</si>
  <si>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</si>
  <si>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</si>
  <si>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</si>
  <si>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</si>
  <si>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</si>
  <si>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</si>
  <si>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</si>
  <si>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</si>
  <si>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</si>
  <si>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</si>
  <si>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</si>
  <si>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</si>
  <si>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</si>
  <si>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</si>
  <si>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</si>
  <si>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</si>
  <si>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</si>
  <si>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</si>
  <si>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</si>
  <si>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</si>
  <si>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</si>
  <si>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</si>
  <si>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</si>
  <si>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</si>
  <si>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</si>
  <si>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</si>
  <si>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</si>
  <si>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</si>
  <si>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</si>
  <si>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</si>
  <si>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</si>
  <si>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</si>
  <si>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</si>
  <si>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</si>
  <si>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</si>
  <si>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</si>
  <si>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</si>
  <si>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</si>
  <si>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</si>
  <si>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</si>
  <si>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</si>
  <si>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</si>
  <si>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</si>
  <si>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</si>
  <si>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</si>
  <si>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</si>
  <si>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</si>
  <si>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</si>
  <si>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</si>
  <si>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</si>
  <si>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</si>
  <si>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</si>
  <si>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</si>
  <si>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</si>
  <si>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</si>
  <si>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</si>
  <si>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</si>
  <si>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</si>
  <si>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</si>
  <si>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</si>
  <si>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</si>
  <si>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</si>
  <si>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</si>
  <si>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</si>
  <si>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</si>
  <si>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</si>
  <si>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</si>
  <si>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</si>
  <si>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</si>
  <si>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</si>
  <si>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</si>
  <si>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</si>
  <si>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</si>
  <si>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</si>
  <si>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</si>
  <si>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</si>
  <si>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</si>
  <si>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</si>
  <si>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</si>
  <si>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</si>
  <si>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</si>
  <si>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</si>
  <si>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</si>
  <si>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</si>
  <si>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</si>
  <si>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</si>
  <si>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</si>
  <si>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</si>
  <si>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</si>
  <si>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</si>
  <si>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</si>
  <si>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</si>
  <si>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</si>
  <si>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</si>
  <si>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</si>
  <si>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</si>
  <si>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</si>
  <si>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</si>
  <si>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</si>
  <si>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</si>
  <si>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</si>
  <si>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</si>
  <si>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</si>
  <si>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</si>
  <si>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</si>
  <si>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</si>
  <si>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</si>
  <si>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</si>
  <si>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</si>
  <si>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</si>
  <si>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</si>
  <si>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</si>
  <si>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</si>
  <si>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</si>
  <si>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</si>
  <si>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</si>
  <si>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</si>
  <si>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</si>
  <si>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</si>
  <si>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</si>
  <si>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</si>
  <si>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</si>
  <si>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</si>
  <si>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</si>
  <si>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</si>
  <si>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</si>
  <si>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</si>
  <si>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</si>
  <si>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</si>
  <si>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</si>
  <si>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</si>
  <si>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</si>
  <si>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</si>
  <si>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</si>
  <si>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</si>
  <si>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</si>
  <si>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</si>
  <si>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</si>
  <si>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</si>
  <si>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</si>
  <si>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</si>
  <si>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</si>
  <si>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</si>
  <si>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</si>
  <si>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</si>
  <si>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</si>
  <si>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</si>
  <si>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</si>
  <si>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</si>
  <si>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</si>
  <si>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</si>
  <si>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</si>
  <si>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</si>
  <si>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</si>
  <si>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</si>
  <si>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</si>
  <si>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</si>
  <si>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</si>
  <si>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</si>
  <si>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</si>
  <si>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</si>
  <si>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</si>
  <si>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</si>
  <si>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</si>
  <si>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</si>
  <si>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</si>
  <si>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</si>
  <si>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</si>
  <si>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</si>
  <si>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</si>
  <si>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</si>
  <si>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</si>
  <si>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</si>
  <si>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</si>
  <si>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</si>
  <si>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</si>
  <si>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</si>
  <si>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</si>
  <si>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</si>
  <si>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</si>
  <si>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</si>
  <si>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</si>
  <si>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</si>
  <si>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</si>
  <si>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</si>
  <si>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</si>
  <si>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</si>
  <si>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</si>
  <si>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</si>
  <si>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</si>
  <si>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</si>
  <si>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</si>
  <si>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</si>
  <si>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</si>
  <si>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</si>
  <si>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</si>
  <si>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</si>
  <si>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</si>
  <si>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</si>
  <si>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</si>
  <si>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</si>
  <si>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</si>
  <si>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</si>
  <si>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</si>
  <si>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</si>
  <si>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</si>
  <si>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</si>
  <si>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</si>
  <si>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</si>
  <si>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</si>
  <si>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</si>
  <si>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</si>
  <si>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</si>
  <si>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</si>
  <si>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</si>
  <si>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</si>
  <si>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</si>
  <si>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</si>
  <si>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</si>
  <si>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</si>
  <si>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</si>
  <si>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</si>
  <si>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</si>
  <si>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</si>
  <si>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</si>
  <si>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</si>
  <si>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</si>
  <si>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</si>
  <si>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</si>
  <si>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</si>
  <si>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</si>
  <si>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</si>
  <si>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</si>
  <si>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</si>
  <si>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</si>
  <si>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</si>
  <si>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</si>
  <si>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</si>
  <si>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</si>
  <si>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</si>
  <si>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</si>
  <si>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</si>
  <si>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</si>
  <si>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</si>
  <si>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</si>
  <si>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</si>
  <si>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</si>
  <si>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</si>
  <si>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</si>
  <si>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</si>
  <si>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</si>
  <si>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</si>
  <si>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</si>
  <si>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</si>
  <si>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</si>
  <si>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</si>
  <si>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</si>
  <si>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</si>
  <si>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</si>
  <si>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</si>
  <si>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</si>
  <si>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</si>
  <si>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</si>
  <si>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</si>
  <si>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</si>
  <si>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</si>
  <si>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</si>
  <si>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</si>
  <si>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</si>
  <si>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</si>
  <si>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</si>
  <si>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</si>
  <si>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</si>
  <si>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</si>
  <si>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</si>
  <si>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</si>
  <si>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</si>
  <si>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</si>
  <si>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</si>
  <si>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</si>
  <si>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</si>
  <si>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</si>
  <si>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</si>
  <si>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</si>
  <si>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</si>
  <si>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</si>
  <si>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</si>
  <si>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</si>
  <si>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</si>
  <si>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</si>
  <si>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</si>
  <si>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</si>
  <si>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</si>
  <si>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</si>
  <si>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</si>
  <si>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</si>
  <si>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</si>
  <si>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</si>
  <si>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</si>
  <si>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</si>
  <si>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</si>
  <si>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</si>
  <si>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</si>
  <si>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</si>
  <si>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</si>
  <si>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</si>
  <si>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</si>
  <si>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</si>
  <si>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</si>
  <si>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</si>
  <si>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</si>
  <si>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</si>
  <si>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</si>
  <si>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</si>
  <si>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</si>
  <si>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</si>
  <si>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</si>
  <si>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</si>
  <si>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</si>
  <si>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</si>
  <si>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</si>
  <si>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</si>
  <si>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</si>
  <si>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</si>
  <si>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</si>
  <si>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</si>
  <si>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</si>
  <si>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</si>
  <si>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</si>
  <si>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</si>
  <si>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</si>
  <si>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</si>
  <si>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</si>
  <si>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</si>
  <si>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</si>
  <si>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</si>
  <si>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</si>
  <si>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</si>
  <si>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</si>
  <si>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</si>
  <si>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</si>
  <si>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</si>
  <si>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</si>
  <si>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</si>
  <si>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</si>
  <si>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</si>
  <si>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</si>
  <si>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</si>
  <si>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</si>
  <si>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</si>
  <si>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</si>
  <si>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</si>
  <si>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</si>
  <si>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</si>
  <si>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</si>
  <si>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</si>
  <si>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</si>
  <si>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</si>
  <si>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</si>
  <si>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</si>
  <si>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</si>
  <si>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</si>
  <si>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</si>
  <si>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</si>
  <si>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</si>
  <si>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</si>
  <si>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</si>
  <si>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</si>
  <si>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</si>
  <si>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</si>
  <si>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</si>
  <si>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</si>
  <si>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</si>
  <si>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</si>
  <si>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</si>
  <si>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</si>
  <si>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</si>
  <si>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</si>
  <si>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</si>
  <si>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</si>
  <si>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</si>
  <si>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</si>
  <si>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</si>
  <si>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</si>
  <si>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</si>
  <si>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</si>
  <si>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</si>
  <si>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</si>
  <si>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</si>
  <si>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</si>
  <si>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</si>
  <si>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</si>
  <si>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</si>
  <si>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</si>
  <si>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</si>
  <si>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</si>
  <si>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</si>
  <si>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</si>
  <si>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</si>
  <si>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</si>
  <si>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</si>
  <si>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</si>
  <si>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</si>
  <si>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</si>
  <si>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</si>
  <si>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</si>
  <si>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</si>
  <si>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</si>
  <si>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</si>
  <si>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</si>
  <si>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</si>
  <si>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</si>
  <si>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</si>
  <si>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</si>
  <si>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</si>
  <si>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</si>
  <si>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</si>
  <si>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</si>
  <si>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</si>
  <si>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</si>
  <si>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</si>
  <si>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</si>
  <si>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</si>
  <si>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</si>
  <si>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</si>
  <si>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</si>
  <si>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</si>
  <si>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</si>
  <si>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</si>
  <si>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</si>
  <si>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</si>
  <si>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</si>
  <si>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</si>
  <si>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</si>
  <si>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</si>
  <si>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</si>
  <si>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</si>
  <si>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</si>
  <si>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</si>
  <si>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</si>
  <si>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</si>
  <si>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</si>
  <si>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</si>
  <si>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</si>
  <si>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</si>
  <si>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</si>
  <si>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</si>
  <si>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</si>
  <si>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</si>
  <si>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</si>
  <si>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</si>
  <si>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</si>
  <si>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</si>
  <si>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</si>
  <si>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</si>
  <si>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</si>
  <si>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</si>
  <si>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</si>
  <si>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</si>
  <si>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</si>
  <si>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</si>
  <si>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</si>
  <si>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</si>
  <si>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</si>
  <si>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</si>
  <si>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</si>
  <si>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</si>
  <si>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</si>
  <si>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</si>
  <si>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</si>
  <si>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</si>
  <si>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</si>
  <si>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</si>
  <si>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</si>
  <si>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</si>
  <si>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</si>
  <si>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</si>
  <si>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</si>
  <si>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</si>
  <si>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</si>
  <si>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</si>
  <si>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</si>
  <si>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</si>
  <si>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</si>
  <si>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</si>
  <si>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</si>
  <si>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</si>
  <si>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</si>
  <si>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</si>
  <si>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</si>
  <si>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</si>
  <si>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</si>
  <si>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</si>
  <si>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</si>
  <si>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</si>
  <si>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</si>
  <si>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</si>
  <si>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</si>
  <si>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</si>
  <si>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</si>
  <si>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</si>
  <si>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</si>
  <si>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</si>
  <si>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</si>
  <si>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</si>
  <si>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</si>
  <si>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</si>
  <si>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</si>
  <si>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</si>
  <si>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</si>
  <si>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</si>
  <si>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</si>
  <si>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</si>
  <si>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</si>
  <si>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</si>
  <si>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</si>
  <si>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</si>
  <si>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</si>
  <si>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</si>
  <si>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</si>
  <si>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</si>
  <si>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</si>
  <si>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</si>
  <si>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</si>
  <si>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</si>
  <si>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</si>
  <si>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</si>
  <si>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</si>
  <si>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</si>
  <si>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</si>
  <si>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</si>
  <si>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</si>
  <si>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</si>
  <si>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</si>
  <si>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</si>
  <si>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</si>
  <si>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</si>
  <si>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</si>
  <si>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</si>
  <si>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</si>
  <si>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</si>
  <si>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</si>
  <si>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</si>
  <si>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</si>
  <si>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</si>
  <si>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</si>
  <si>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</si>
  <si>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</si>
  <si>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</si>
  <si>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</si>
  <si>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</si>
  <si>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</si>
  <si>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</si>
  <si>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</si>
  <si>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</si>
  <si>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</si>
  <si>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</si>
  <si>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</si>
  <si>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</si>
  <si>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</si>
  <si>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</si>
  <si>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</si>
  <si>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</si>
  <si>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</si>
  <si>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</si>
  <si>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</si>
  <si>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</si>
  <si>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</si>
  <si>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</si>
  <si>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</si>
  <si>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</si>
  <si>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</si>
  <si>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</si>
  <si>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</si>
  <si>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</si>
  <si>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</si>
  <si>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</si>
  <si>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</si>
  <si>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</si>
  <si>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</si>
  <si>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</si>
  <si>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</si>
  <si>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</si>
  <si>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</si>
  <si>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</si>
  <si>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</si>
  <si>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</si>
  <si>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</si>
  <si>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</si>
  <si>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</si>
  <si>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</si>
  <si>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</si>
  <si>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</si>
  <si>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</si>
  <si>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</si>
  <si>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</si>
  <si>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</si>
  <si>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</si>
  <si>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</si>
  <si>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</si>
  <si>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</si>
  <si>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</si>
  <si>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</si>
  <si>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</si>
  <si>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</si>
  <si>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</si>
  <si>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</si>
  <si>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</si>
  <si>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</si>
  <si>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</si>
  <si>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</si>
  <si>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</si>
  <si>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</si>
  <si>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</si>
  <si>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</si>
  <si>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</si>
  <si>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</si>
  <si>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</si>
  <si>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</si>
  <si>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</si>
  <si>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</si>
  <si>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</si>
  <si>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</si>
  <si>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</si>
  <si>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</si>
  <si>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</si>
  <si>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</si>
  <si>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</si>
  <si>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</si>
  <si>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</si>
  <si>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</si>
  <si>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</si>
  <si>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</si>
  <si>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</si>
  <si>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</si>
  <si>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</si>
  <si>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</si>
  <si>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</si>
  <si>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</si>
  <si>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</si>
  <si>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</si>
  <si>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</si>
  <si>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</si>
  <si>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</si>
  <si>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</si>
  <si>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</si>
  <si>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</si>
  <si>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</si>
  <si>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</si>
  <si>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</si>
  <si>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</si>
  <si>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</si>
  <si>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</si>
  <si>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</si>
  <si>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</si>
  <si>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</si>
  <si>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</si>
  <si>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</si>
  <si>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</si>
  <si>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</si>
  <si>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</si>
  <si>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</si>
  <si>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</si>
  <si>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</si>
  <si>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</si>
  <si>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</si>
  <si>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</si>
  <si>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</si>
  <si>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</si>
  <si>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</si>
  <si>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</si>
  <si>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</si>
  <si>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</si>
  <si>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</si>
  <si>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</si>
  <si>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</si>
  <si>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</si>
  <si>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</si>
  <si>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</si>
  <si>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</si>
  <si>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</si>
  <si>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</si>
  <si>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</si>
  <si>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</si>
  <si>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</si>
  <si>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</si>
  <si>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</si>
  <si>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</si>
  <si>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</si>
  <si>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</si>
  <si>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</si>
  <si>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</si>
  <si>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</si>
  <si>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</si>
  <si>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</si>
  <si>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</si>
  <si>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</si>
  <si>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</si>
  <si>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</si>
  <si>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</si>
  <si>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</si>
  <si>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</si>
  <si>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</si>
  <si>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</si>
  <si>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</si>
  <si>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</si>
  <si>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</si>
  <si>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</si>
  <si>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</si>
  <si>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</si>
  <si>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</si>
  <si>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</si>
  <si>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</si>
  <si>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</si>
  <si>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</si>
  <si>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</si>
  <si>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</si>
  <si>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</si>
  <si>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</si>
  <si>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</si>
  <si>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</si>
  <si>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</si>
  <si>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</si>
  <si>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</si>
  <si>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</si>
  <si>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</si>
  <si>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</si>
  <si>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</si>
  <si>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</si>
  <si>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</si>
  <si>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</si>
  <si>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</si>
  <si>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</si>
  <si>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</si>
  <si>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</si>
  <si>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</si>
  <si>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</si>
  <si>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</si>
  <si>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</si>
  <si>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</si>
  <si>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</si>
  <si>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</si>
  <si>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</si>
  <si>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</si>
  <si>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</si>
  <si>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</si>
  <si>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</si>
  <si>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</si>
  <si>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</si>
  <si>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</si>
  <si>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</si>
  <si>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</si>
  <si>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</si>
  <si>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</si>
  <si>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</si>
  <si>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</si>
  <si>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</si>
  <si>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</si>
  <si>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</si>
  <si>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</si>
  <si>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</si>
  <si>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</si>
  <si>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</si>
  <si>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</si>
  <si>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</si>
  <si>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</si>
  <si>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</si>
  <si>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</si>
  <si>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</si>
  <si>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</si>
  <si>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</si>
  <si>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</si>
  <si>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</si>
  <si>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</si>
  <si>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</si>
  <si>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</si>
  <si>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</si>
  <si>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</si>
  <si>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</si>
  <si>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</si>
  <si>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</si>
  <si>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</si>
  <si>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</si>
  <si>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</si>
  <si>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</si>
  <si>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</si>
  <si>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</si>
  <si>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</si>
  <si>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</si>
  <si>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</si>
  <si>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</si>
  <si>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</si>
  <si>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</si>
  <si>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</si>
  <si>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</si>
  <si>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</si>
  <si>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</si>
  <si>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</si>
  <si>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</si>
  <si>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</si>
  <si>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</si>
  <si>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</si>
  <si>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</si>
  <si>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</si>
  <si>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</si>
  <si>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</si>
  <si>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</si>
  <si>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</si>
  <si>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</si>
  <si>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</si>
  <si>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</si>
  <si>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</si>
  <si>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</si>
  <si>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</si>
  <si>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</si>
  <si>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</si>
  <si>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</si>
  <si>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</si>
  <si>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</si>
  <si>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</si>
  <si>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</si>
  <si>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</si>
  <si>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</si>
  <si>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</si>
  <si>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</si>
  <si>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</si>
  <si>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</si>
  <si>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</si>
  <si>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</si>
  <si>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</si>
  <si>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</si>
  <si>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</si>
  <si>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</si>
  <si>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</si>
  <si>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</si>
  <si>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</si>
  <si>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</si>
  <si>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</si>
  <si>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</si>
  <si>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</si>
  <si>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</si>
  <si>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</si>
  <si>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</si>
  <si>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</si>
  <si>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</si>
  <si>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</si>
  <si>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</si>
  <si>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</si>
  <si>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</si>
  <si>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</si>
  <si>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</si>
  <si>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</si>
  <si>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</si>
  <si>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</si>
  <si>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</si>
  <si>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</si>
  <si>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</si>
  <si>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</si>
  <si>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</si>
  <si>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</si>
  <si>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</si>
  <si>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</si>
  <si>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</si>
  <si>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</si>
  <si>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</si>
  <si>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</si>
  <si>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</si>
  <si>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</si>
  <si>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</si>
  <si>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</si>
  <si>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</si>
  <si>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</si>
  <si>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</si>
  <si>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</si>
  <si>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</si>
  <si>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</si>
  <si>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</si>
  <si>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</si>
  <si>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</si>
  <si>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</si>
  <si>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</si>
  <si>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</si>
  <si>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</si>
  <si>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</si>
  <si>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</si>
  <si>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</si>
  <si>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</si>
  <si>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</si>
  <si>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</si>
  <si>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</si>
  <si>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</si>
  <si>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</si>
  <si>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</si>
  <si>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</si>
  <si>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</si>
  <si>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</si>
  <si>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</si>
  <si>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</si>
  <si>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</si>
  <si>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</si>
  <si>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</si>
  <si>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</si>
  <si>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</si>
  <si>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</si>
  <si>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</si>
  <si>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</si>
  <si>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</si>
  <si>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</si>
  <si>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</si>
  <si>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</si>
  <si>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</si>
  <si>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</si>
  <si>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</si>
  <si>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</si>
  <si>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</si>
  <si>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</si>
  <si>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</si>
  <si>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</si>
  <si>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</si>
  <si>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</si>
  <si>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</si>
  <si>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</si>
  <si>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</si>
  <si>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</si>
  <si>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</si>
  <si>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</si>
  <si>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</si>
  <si>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</si>
  <si>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</si>
  <si>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</si>
  <si>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</si>
  <si>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</si>
  <si>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</si>
  <si>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</si>
  <si>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</si>
  <si>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</si>
  <si>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</si>
  <si>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</si>
  <si>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</si>
  <si>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</si>
  <si>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</si>
  <si>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</si>
  <si>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</si>
  <si>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</si>
  <si>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</si>
  <si>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</si>
  <si>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</si>
  <si>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</si>
  <si>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</si>
  <si>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</si>
  <si>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</si>
  <si>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</si>
  <si>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</si>
  <si>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</si>
  <si>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</si>
  <si>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</si>
  <si>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</si>
  <si>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</si>
  <si>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</si>
  <si>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</si>
  <si>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</si>
  <si>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</si>
  <si>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</si>
  <si>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</si>
  <si>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</si>
  <si>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</si>
  <si>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</si>
  <si>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</si>
  <si>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</si>
  <si>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</si>
  <si>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</si>
  <si>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</si>
  <si>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</si>
  <si>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</si>
  <si>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</si>
  <si>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</si>
  <si>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</si>
  <si>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</si>
  <si>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</si>
  <si>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</si>
  <si>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</si>
  <si>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</si>
  <si>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</si>
  <si>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</si>
  <si>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</si>
  <si>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</si>
  <si>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</si>
  <si>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</si>
  <si>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</si>
  <si>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</si>
  <si>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</si>
  <si>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</si>
  <si>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</si>
  <si>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</si>
  <si>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</si>
  <si>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</si>
  <si>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</si>
  <si>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</si>
  <si>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</si>
  <si>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</si>
  <si>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</si>
  <si>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</si>
  <si>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</si>
  <si>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</si>
  <si>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</si>
  <si>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</si>
  <si>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</si>
  <si>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</si>
  <si>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</si>
  <si>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</si>
  <si>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</si>
  <si>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</si>
  <si>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</si>
  <si>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</si>
  <si>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</si>
  <si>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</si>
  <si>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</si>
  <si>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</si>
  <si>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</si>
  <si>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</si>
  <si>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</si>
  <si>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</si>
  <si>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</si>
  <si>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</si>
  <si>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</si>
  <si>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</si>
  <si>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</si>
  <si>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</si>
  <si>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</si>
  <si>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</si>
  <si>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</si>
  <si>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</si>
  <si>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</si>
  <si>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</si>
  <si>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</si>
  <si>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</si>
  <si>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</si>
  <si>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</si>
  <si>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</si>
  <si>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</si>
  <si>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</si>
  <si>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</si>
  <si>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</si>
  <si>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</si>
  <si>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</si>
  <si>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</si>
  <si>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</si>
  <si>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</si>
  <si>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</si>
  <si>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</si>
  <si>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</si>
  <si>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</si>
  <si>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</si>
  <si>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</si>
  <si>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</si>
  <si>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</si>
  <si>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</si>
  <si>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</si>
  <si>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</si>
  <si>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</si>
  <si>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</si>
  <si>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</si>
  <si>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</si>
  <si>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</si>
  <si>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</si>
  <si>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</si>
  <si>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</si>
  <si>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</si>
  <si>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</si>
  <si>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</si>
  <si>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</si>
  <si>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</si>
  <si>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</si>
  <si>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</si>
  <si>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</si>
  <si>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</si>
  <si>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</si>
  <si>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</si>
  <si>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</si>
  <si>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</si>
  <si>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</si>
  <si>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</si>
  <si>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</si>
  <si>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</si>
  <si>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</si>
  <si>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</si>
  <si>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</si>
  <si>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</si>
  <si>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</si>
  <si>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</si>
  <si>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</si>
  <si>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</si>
  <si>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</si>
  <si>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</si>
  <si>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</si>
  <si>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</si>
  <si>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</si>
  <si>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</si>
  <si>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</si>
  <si>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</si>
  <si>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</si>
  <si>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</si>
  <si>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</si>
  <si>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</si>
  <si>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</si>
  <si>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</si>
  <si>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</si>
  <si>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</si>
  <si>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</si>
  <si>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</si>
  <si>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</si>
  <si>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</si>
  <si>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</si>
  <si>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</si>
  <si>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</si>
  <si>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</si>
  <si>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</si>
  <si>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</si>
  <si>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</si>
  <si>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</si>
  <si>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</si>
  <si>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</si>
  <si>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</si>
  <si>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</si>
  <si>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</si>
  <si>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</si>
  <si>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</si>
  <si>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</si>
  <si>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</si>
  <si>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</si>
  <si>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</si>
  <si>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</si>
  <si>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</si>
  <si>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</si>
  <si>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</si>
  <si>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</si>
  <si>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</si>
  <si>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</si>
  <si>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</si>
  <si>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</si>
  <si>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</si>
  <si>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</si>
  <si>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</si>
  <si>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</si>
  <si>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</si>
  <si>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</si>
  <si>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</si>
  <si>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</si>
  <si>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</si>
  <si>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</si>
  <si>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</si>
  <si>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</si>
  <si>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</si>
  <si>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</si>
  <si>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</si>
  <si>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</si>
  <si>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</si>
  <si>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</si>
  <si>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</si>
  <si>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</si>
  <si>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</si>
  <si>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</si>
  <si>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</si>
  <si>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</si>
  <si>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</si>
  <si>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</si>
  <si>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</si>
  <si>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</si>
  <si>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</si>
  <si>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</si>
  <si>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</si>
  <si>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</si>
  <si>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</si>
  <si>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</si>
  <si>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</si>
  <si>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</si>
  <si>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</si>
  <si>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</si>
  <si>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</si>
  <si>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</si>
  <si>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</si>
  <si>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</si>
  <si>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</si>
  <si>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</si>
  <si>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</si>
  <si>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</si>
  <si>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</si>
  <si>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</si>
  <si>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</si>
  <si>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</si>
  <si>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</si>
  <si>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</si>
  <si>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</si>
  <si>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</si>
  <si>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</si>
  <si>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</si>
  <si>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</si>
  <si>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</si>
  <si>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</si>
  <si>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</si>
  <si>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</si>
  <si>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</si>
  <si>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</si>
  <si>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</si>
  <si>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</si>
  <si>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</si>
  <si>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</si>
  <si>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</si>
  <si>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</si>
  <si>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</si>
  <si>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</si>
  <si>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</si>
  <si>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</si>
  <si>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</si>
  <si>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</si>
  <si>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</si>
  <si>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</si>
  <si>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</si>
  <si>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</si>
  <si>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</si>
  <si>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</si>
  <si>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</si>
  <si>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</si>
  <si>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</si>
  <si>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</si>
  <si>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</si>
  <si>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</si>
  <si>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</si>
  <si>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</si>
  <si>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</si>
  <si>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</si>
  <si>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</si>
  <si>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</si>
  <si>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</si>
  <si>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</si>
  <si>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</si>
  <si>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</si>
  <si>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</si>
  <si>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</si>
  <si>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</si>
  <si>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</si>
  <si>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</si>
  <si>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</si>
  <si>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</si>
  <si>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</si>
  <si>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</si>
  <si>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</si>
  <si>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</si>
  <si>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</si>
  <si>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</si>
  <si>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</si>
  <si>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</si>
  <si>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</si>
  <si>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</si>
  <si>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</si>
  <si>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</si>
  <si>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</si>
  <si>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</si>
  <si>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</si>
  <si>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</si>
  <si>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</si>
  <si>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</si>
  <si>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</si>
  <si>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</si>
  <si>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</si>
  <si>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</si>
  <si>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</si>
  <si>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</si>
  <si>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</si>
  <si>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</si>
  <si>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</si>
  <si>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</si>
  <si>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</si>
  <si>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</si>
  <si>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</si>
  <si>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</si>
  <si>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</si>
  <si>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</si>
  <si>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</si>
  <si>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</si>
  <si>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</si>
  <si>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</si>
  <si>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</si>
  <si>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</si>
  <si>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</si>
  <si>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</si>
  <si>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</si>
  <si>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</si>
  <si>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</si>
  <si>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</si>
  <si>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</si>
  <si>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</si>
  <si>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</si>
  <si>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</si>
  <si>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</si>
  <si>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</si>
  <si>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</si>
  <si>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</si>
  <si>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</si>
  <si>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</si>
  <si>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</si>
  <si>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</si>
  <si>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</si>
  <si>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</si>
  <si>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</si>
  <si>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</si>
  <si>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</si>
  <si>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</si>
  <si>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</si>
  <si>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</si>
  <si>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</si>
  <si>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</si>
  <si>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</si>
  <si>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</si>
  <si>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</si>
  <si>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</si>
  <si>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</si>
  <si>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</si>
  <si>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</si>
  <si>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</si>
  <si>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</si>
  <si>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</si>
  <si>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</si>
  <si>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</si>
  <si>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</si>
  <si>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</si>
  <si>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</si>
  <si>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</si>
  <si>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</si>
  <si>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</si>
  <si>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</si>
  <si>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</si>
  <si>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</si>
  <si>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</si>
  <si>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</si>
  <si>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</si>
  <si>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</si>
  <si>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</si>
  <si>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</si>
  <si>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</si>
  <si>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</si>
  <si>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</si>
  <si>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</si>
  <si>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</si>
  <si>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</si>
  <si>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</si>
  <si>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</si>
  <si>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</si>
  <si>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</si>
  <si>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</si>
  <si>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</si>
  <si>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</si>
  <si>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</si>
  <si>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</si>
  <si>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</si>
  <si>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</si>
  <si>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</si>
  <si>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</si>
  <si>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</si>
  <si>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</si>
  <si>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</si>
  <si>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</si>
  <si>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</si>
  <si>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</si>
  <si>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</si>
  <si>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</si>
  <si>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</si>
  <si>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</si>
  <si>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</si>
  <si>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</si>
  <si>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</si>
  <si>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</si>
  <si>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</si>
  <si>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</si>
  <si>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</si>
  <si>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</si>
  <si>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</si>
  <si>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</si>
  <si>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</si>
  <si>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</si>
  <si>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</si>
  <si>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</si>
  <si>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</si>
  <si>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</si>
  <si>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</si>
  <si>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</si>
  <si>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</si>
  <si>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</si>
  <si>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</si>
  <si>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</si>
  <si>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</si>
  <si>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</si>
  <si>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</si>
  <si>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</si>
  <si>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</si>
  <si>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</si>
  <si>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</si>
  <si>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</si>
  <si>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</si>
  <si>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</si>
  <si>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</si>
  <si>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</si>
  <si>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</si>
  <si>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</si>
  <si>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</si>
  <si>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</si>
  <si>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</si>
  <si>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</si>
  <si>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</si>
  <si>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</si>
  <si>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</si>
  <si>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</si>
  <si>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</si>
  <si>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</si>
  <si>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</si>
  <si>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</si>
  <si>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</si>
  <si>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</si>
  <si>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</si>
  <si>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</si>
  <si>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</si>
  <si>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</si>
  <si>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</si>
  <si>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</si>
  <si>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</si>
  <si>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</si>
  <si>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</si>
  <si>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</si>
  <si>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</si>
  <si>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</si>
  <si>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</si>
  <si>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</si>
  <si>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</si>
  <si>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</si>
  <si>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</si>
  <si>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</si>
  <si>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</si>
  <si>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</si>
  <si>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</si>
  <si>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</si>
  <si>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</si>
  <si>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</si>
  <si>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</si>
  <si>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</si>
  <si>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</si>
  <si>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</si>
  <si>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</si>
  <si>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</si>
  <si>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</si>
  <si>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</si>
  <si>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</si>
  <si>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</si>
  <si>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</si>
  <si>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</si>
  <si>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</si>
  <si>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</si>
  <si>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</si>
  <si>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</si>
  <si>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</si>
  <si>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</si>
  <si>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</si>
  <si>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</si>
  <si>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</si>
  <si>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</si>
  <si>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</si>
  <si>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</si>
  <si>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</si>
  <si>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</si>
  <si>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</si>
  <si>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</si>
  <si>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</si>
  <si>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</si>
  <si>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</si>
  <si>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</si>
  <si>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</si>
  <si>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</si>
  <si>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</si>
  <si>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</si>
  <si>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</si>
  <si>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</si>
  <si>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</si>
  <si>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</si>
  <si>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</si>
  <si>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</si>
  <si>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</si>
  <si>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</si>
  <si>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</si>
  <si>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</si>
  <si>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</si>
  <si>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</si>
  <si>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</si>
  <si>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</si>
  <si>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</si>
  <si>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</si>
  <si>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</si>
  <si>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</si>
  <si>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</si>
  <si>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</si>
  <si>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</si>
  <si>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</si>
  <si>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</si>
  <si>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</si>
  <si>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</si>
  <si>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</si>
  <si>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</si>
  <si>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</si>
  <si>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</si>
  <si>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</si>
  <si>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</si>
  <si>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</si>
  <si>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</si>
  <si>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</si>
  <si>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</si>
  <si>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</si>
  <si>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</si>
  <si>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</si>
  <si>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</si>
  <si>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</si>
  <si>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</si>
  <si>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</si>
  <si>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</si>
  <si>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</si>
  <si>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</si>
  <si>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</si>
  <si>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</si>
  <si>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</si>
  <si>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</si>
  <si>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</si>
  <si>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</si>
  <si>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</si>
  <si>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</si>
  <si>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</si>
  <si>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</si>
  <si>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</si>
  <si>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</si>
  <si>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</si>
  <si>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</si>
  <si>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</si>
  <si>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</si>
  <si>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</si>
  <si>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</si>
  <si>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</si>
  <si>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</si>
  <si>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</si>
  <si>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</si>
  <si>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</si>
  <si>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</si>
  <si>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</si>
  <si>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</si>
  <si>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</si>
  <si>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</si>
  <si>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</si>
  <si>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</si>
  <si>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</si>
  <si>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</si>
  <si>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</si>
  <si>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</si>
  <si>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</si>
  <si>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</si>
  <si>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</si>
  <si>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</si>
  <si>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</si>
  <si>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</si>
  <si>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</si>
  <si>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</si>
  <si>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</si>
  <si>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</si>
  <si>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</si>
  <si>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</si>
  <si>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</si>
  <si>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</si>
  <si>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</si>
  <si>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</si>
  <si>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</si>
  <si>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</si>
  <si>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</si>
  <si>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</si>
  <si>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</si>
  <si>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</si>
  <si>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</si>
  <si>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</si>
  <si>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</si>
  <si>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</si>
  <si>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</si>
  <si>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</si>
  <si>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</si>
  <si>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</si>
  <si>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</si>
  <si>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</si>
  <si>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</si>
  <si>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</si>
  <si>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</si>
  <si>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</si>
  <si>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</si>
  <si>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</si>
  <si>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</si>
  <si>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</si>
  <si>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</si>
  <si>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</si>
  <si>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</si>
  <si>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</si>
  <si>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</si>
  <si>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</si>
  <si>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</si>
  <si>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</si>
  <si>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</si>
  <si>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</si>
  <si>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</si>
  <si>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</si>
  <si>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</si>
  <si>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</si>
  <si>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</si>
  <si>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</si>
  <si>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</si>
  <si>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</si>
  <si>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</si>
  <si>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</si>
  <si>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</si>
  <si>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</si>
  <si>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</si>
  <si>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</si>
  <si>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</si>
  <si>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</si>
  <si>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</si>
  <si>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</si>
  <si>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</si>
  <si>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</si>
  <si>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</si>
  <si>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</si>
  <si>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</si>
  <si>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</si>
  <si>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</si>
  <si>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</si>
  <si>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</si>
  <si>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</si>
  <si>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</si>
  <si>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</si>
  <si>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</si>
  <si>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</si>
  <si>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</si>
  <si>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</si>
  <si>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</si>
  <si>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</si>
  <si>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</si>
  <si>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</si>
  <si>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</si>
  <si>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</si>
  <si>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</si>
  <si>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</si>
  <si>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</si>
  <si>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</si>
  <si>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</si>
  <si>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</si>
  <si>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</si>
  <si>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</si>
  <si>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</si>
  <si>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</si>
  <si>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</si>
  <si>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</si>
  <si>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</si>
  <si>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</si>
  <si>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</si>
  <si>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</si>
  <si>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</si>
  <si>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</si>
  <si>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</si>
  <si>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</si>
  <si>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</si>
  <si>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</si>
  <si>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</si>
  <si>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</si>
  <si>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</si>
  <si>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</si>
  <si>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</si>
  <si>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</si>
  <si>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</si>
  <si>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</si>
  <si>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</si>
  <si>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</si>
  <si>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</si>
  <si>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</si>
  <si>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</si>
  <si>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</si>
  <si>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</si>
  <si>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</si>
  <si>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</si>
  <si>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</si>
  <si>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</si>
  <si>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</si>
  <si>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</si>
  <si>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</si>
  <si>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</si>
  <si>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</si>
  <si>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</si>
  <si>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</si>
  <si>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</si>
  <si>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</si>
  <si>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</si>
  <si>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</si>
  <si>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</si>
  <si>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</si>
  <si>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</si>
  <si>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</si>
  <si>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</si>
  <si>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</si>
  <si>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</si>
  <si>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</si>
  <si>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</si>
  <si>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</si>
  <si>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</si>
  <si>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</si>
  <si>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</si>
  <si>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</si>
  <si>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</si>
  <si>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</si>
  <si>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</si>
  <si>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</si>
  <si>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</si>
  <si>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</si>
  <si>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</si>
  <si>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</si>
  <si>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</si>
  <si>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</si>
  <si>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</si>
  <si>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</si>
  <si>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</si>
  <si>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</si>
  <si>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</si>
  <si>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</si>
  <si>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</si>
  <si>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</si>
  <si>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</si>
  <si>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</si>
  <si>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</si>
  <si>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</si>
  <si>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</si>
  <si>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</si>
  <si>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</si>
  <si>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</si>
  <si>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</si>
  <si>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</si>
  <si>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</si>
  <si>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</si>
  <si>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</si>
  <si>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</si>
  <si>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</si>
  <si>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</si>
  <si>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</si>
  <si>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</si>
  <si>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</si>
  <si>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</si>
  <si>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</si>
  <si>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</si>
  <si>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</si>
  <si>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</si>
  <si>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</si>
  <si>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</si>
  <si>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</si>
  <si>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</si>
  <si>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</si>
  <si>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</si>
  <si>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</si>
  <si>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</si>
  <si>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</si>
  <si>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</si>
  <si>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</si>
  <si>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</si>
  <si>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</si>
  <si>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</si>
  <si>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</si>
  <si>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</si>
  <si>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</si>
  <si>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</si>
  <si>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</si>
  <si>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</si>
  <si>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</si>
  <si>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</si>
  <si>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</si>
  <si>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</si>
  <si>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</si>
  <si>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</si>
  <si>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</si>
  <si>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</si>
  <si>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</si>
  <si>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</si>
  <si>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</si>
  <si>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</si>
  <si>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</si>
  <si>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</si>
  <si>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</si>
  <si>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</si>
  <si>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</si>
  <si>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</si>
  <si>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</si>
  <si>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</si>
  <si>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</si>
  <si>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</si>
  <si>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</si>
  <si>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</si>
  <si>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</si>
  <si>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</si>
  <si>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</si>
  <si>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</si>
  <si>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</si>
  <si>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</si>
  <si>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</si>
  <si>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</si>
  <si>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</si>
  <si>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</si>
  <si>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</si>
  <si>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</si>
  <si>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</si>
  <si>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</si>
  <si>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</si>
  <si>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</si>
  <si>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</si>
  <si>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</si>
  <si>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</si>
  <si>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</si>
  <si>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</si>
  <si>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</si>
  <si>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</si>
  <si>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</si>
  <si>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</si>
  <si>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</si>
  <si>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</si>
  <si>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</si>
  <si>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</si>
  <si>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</si>
  <si>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</si>
  <si>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</si>
  <si>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</si>
  <si>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</si>
  <si>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</si>
  <si>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</si>
  <si>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</si>
  <si>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</si>
  <si>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</si>
  <si>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</si>
  <si>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</si>
  <si>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</si>
  <si>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</si>
  <si>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</si>
  <si>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</si>
  <si>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</si>
  <si>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</si>
  <si>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</si>
  <si>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</si>
  <si>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</si>
  <si>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</si>
  <si>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</si>
  <si>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</si>
  <si>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</si>
  <si>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</si>
  <si>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</si>
  <si>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</si>
  <si>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</si>
  <si>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</si>
  <si>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</si>
  <si>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</si>
  <si>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</si>
  <si>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</si>
  <si>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</si>
  <si>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</si>
  <si>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</si>
  <si>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</si>
  <si>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</si>
  <si>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</si>
  <si>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</si>
  <si>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</si>
  <si>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</si>
  <si>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</si>
  <si>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</si>
  <si>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</si>
  <si>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</si>
  <si>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</si>
  <si>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</si>
  <si>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</si>
  <si>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</si>
  <si>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</si>
  <si>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</si>
  <si>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</si>
  <si>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</si>
  <si>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</si>
  <si>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</si>
  <si>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</si>
  <si>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</si>
  <si>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</si>
  <si>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</si>
  <si>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</si>
  <si>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</si>
  <si>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</si>
  <si>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</si>
  <si>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</si>
  <si>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</si>
  <si>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</si>
  <si>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</si>
  <si>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</si>
  <si>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</si>
  <si>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</si>
  <si>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</si>
  <si>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</si>
  <si>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</si>
  <si>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</si>
  <si>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</si>
  <si>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</si>
  <si>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</si>
  <si>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</si>
  <si>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</si>
  <si>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</si>
  <si>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</si>
  <si>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</si>
  <si>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</si>
  <si>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</si>
  <si>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</si>
  <si>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</si>
  <si>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</si>
  <si>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</si>
  <si>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</si>
  <si>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</si>
  <si>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</si>
  <si>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</si>
  <si>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</si>
  <si>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</si>
  <si>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</si>
  <si>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</si>
  <si>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</si>
  <si>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</si>
  <si>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</si>
  <si>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</si>
  <si>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</si>
  <si>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</si>
  <si>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</si>
  <si>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</si>
  <si>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</si>
  <si>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</si>
  <si>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</si>
  <si>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</si>
  <si>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</si>
  <si>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</si>
  <si>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</si>
  <si>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</si>
  <si>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</si>
  <si>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</si>
  <si>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</si>
  <si>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</si>
  <si>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</si>
  <si>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</si>
  <si>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</si>
  <si>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</si>
  <si>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</si>
  <si>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</si>
  <si>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</si>
  <si>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</si>
  <si>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</si>
  <si>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</si>
  <si>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</si>
  <si>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</si>
  <si>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</si>
  <si>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</si>
  <si>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</si>
  <si>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</si>
  <si>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</si>
  <si>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</si>
  <si>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</si>
  <si>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</si>
  <si>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</si>
  <si>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</si>
  <si>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</si>
  <si>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</si>
  <si>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</si>
  <si>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</si>
  <si>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</si>
  <si>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</si>
  <si>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</si>
  <si>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</si>
  <si>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</si>
  <si>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</si>
  <si>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</si>
  <si>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</si>
  <si>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</si>
  <si>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</si>
  <si>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</si>
  <si>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</si>
  <si>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</si>
  <si>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</si>
  <si>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</si>
  <si>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</si>
  <si>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</si>
  <si>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</si>
  <si>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</si>
  <si>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</si>
  <si>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</si>
  <si>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</si>
  <si>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</si>
  <si>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</si>
  <si>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</si>
  <si>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</si>
  <si>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</si>
  <si>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</si>
  <si>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</si>
  <si>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</si>
  <si>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</si>
  <si>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</si>
  <si>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</si>
  <si>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</si>
  <si>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</si>
  <si>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</si>
  <si>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</si>
  <si>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</si>
  <si>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</si>
  <si>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</si>
  <si>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</si>
  <si>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</si>
  <si>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</si>
  <si>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</si>
  <si>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</si>
  <si>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</si>
  <si>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</si>
  <si>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</si>
  <si>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</si>
  <si>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</si>
  <si>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</si>
  <si>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</si>
  <si>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</si>
  <si>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</si>
  <si>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</si>
  <si>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</si>
  <si>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</si>
  <si>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</si>
  <si>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</si>
  <si>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</si>
  <si>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</si>
  <si>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</si>
  <si>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</si>
  <si>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</si>
  <si>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</si>
  <si>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</si>
  <si>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</si>
  <si>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</si>
  <si>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</si>
  <si>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</si>
  <si>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</si>
  <si>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</si>
  <si>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</si>
  <si>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</si>
  <si>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</si>
  <si>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</si>
  <si>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</si>
  <si>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</si>
  <si>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</si>
  <si>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</si>
  <si>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</si>
  <si>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</si>
  <si>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</si>
  <si>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</si>
  <si>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</si>
  <si>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</si>
  <si>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</si>
  <si>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</si>
  <si>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</si>
  <si>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</si>
  <si>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</si>
  <si>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</si>
  <si>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</si>
  <si>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</si>
  <si>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</si>
  <si>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</si>
  <si>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</si>
  <si>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</si>
  <si>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</si>
  <si>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</si>
  <si>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</si>
  <si>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</si>
  <si>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</si>
  <si>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</si>
  <si>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</si>
  <si>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</si>
  <si>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</si>
  <si>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</si>
  <si>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</si>
  <si>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</si>
  <si>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</si>
  <si>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</si>
  <si>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</si>
  <si>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</si>
  <si>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</si>
  <si>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</si>
  <si>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</si>
  <si>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</si>
  <si>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</si>
  <si>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</si>
  <si>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</si>
  <si>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</si>
  <si>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</si>
  <si>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</si>
  <si>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</si>
  <si>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</si>
  <si>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</si>
  <si>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</si>
  <si>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</si>
  <si>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</si>
  <si>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</si>
  <si>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</si>
  <si>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</si>
  <si>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</si>
  <si>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</si>
  <si>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</si>
  <si>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</si>
  <si>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</si>
  <si>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</si>
  <si>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</si>
  <si>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</si>
  <si>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</si>
  <si>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</si>
  <si>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</si>
  <si>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</si>
  <si>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</si>
  <si>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</si>
  <si>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</si>
  <si>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</si>
  <si>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</si>
  <si>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</si>
  <si>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</si>
  <si>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</si>
  <si>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</si>
  <si>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</si>
  <si>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</si>
  <si>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</si>
  <si>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</si>
  <si>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</si>
  <si>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</si>
  <si>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</si>
  <si>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</si>
  <si>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</si>
  <si>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</si>
  <si>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</si>
  <si>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</si>
  <si>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</si>
  <si>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</si>
  <si>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</si>
  <si>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</si>
  <si>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</si>
  <si>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</si>
  <si>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</si>
  <si>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</si>
  <si>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</si>
  <si>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</si>
  <si>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</si>
  <si>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</si>
  <si>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</si>
  <si>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</si>
  <si>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</si>
  <si>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</si>
  <si>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</si>
  <si>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</si>
  <si>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</si>
  <si>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</si>
  <si>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</si>
  <si>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</si>
  <si>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</si>
  <si>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</si>
  <si>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</si>
  <si>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</si>
  <si>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</si>
  <si>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</si>
  <si>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</si>
  <si>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</si>
  <si>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</si>
  <si>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</si>
  <si>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</si>
  <si>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</si>
  <si>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</si>
  <si>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</si>
  <si>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</si>
  <si>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</si>
  <si>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</si>
  <si>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</si>
  <si>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</si>
  <si>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</si>
  <si>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</si>
  <si>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</si>
  <si>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</si>
  <si>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</si>
  <si>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</si>
  <si>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</si>
  <si>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</si>
  <si>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</si>
  <si>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</si>
  <si>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</si>
  <si>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</si>
  <si>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</si>
  <si>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</si>
  <si>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</si>
  <si>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</si>
  <si>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</si>
  <si>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</si>
  <si>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</si>
  <si>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</si>
  <si>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</si>
  <si>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</si>
  <si>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</si>
  <si>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</si>
  <si>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</si>
  <si>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</si>
  <si>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</si>
  <si>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</si>
  <si>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</si>
  <si>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</si>
  <si>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</si>
  <si>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</si>
  <si>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</si>
  <si>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</si>
  <si>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</si>
  <si>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</si>
  <si>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</si>
  <si>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</si>
  <si>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</si>
  <si>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</si>
  <si>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</si>
  <si>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</si>
  <si>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</si>
  <si>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</si>
  <si>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</si>
  <si>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</si>
  <si>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</si>
  <si>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</si>
  <si>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</si>
  <si>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</si>
  <si>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</si>
  <si>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</si>
  <si>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</si>
  <si>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</si>
  <si>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</si>
  <si>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</si>
  <si>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</si>
  <si>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</si>
  <si>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</si>
  <si>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</si>
  <si>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</si>
  <si>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</si>
  <si>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</si>
  <si>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</si>
  <si>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</si>
  <si>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</si>
  <si>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</si>
  <si>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</si>
  <si>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</si>
  <si>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</si>
  <si>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</si>
  <si>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</si>
  <si>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</si>
  <si>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</si>
  <si>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</si>
  <si>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</si>
  <si>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</si>
  <si>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</si>
  <si>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</si>
  <si>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</si>
  <si>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</si>
  <si>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</si>
  <si>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</si>
  <si>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</si>
  <si>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</si>
  <si>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</si>
  <si>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</si>
  <si>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</si>
  <si>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</si>
  <si>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</si>
  <si>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</si>
  <si>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</si>
  <si>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</si>
  <si>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</si>
  <si>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</si>
  <si>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</si>
  <si>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</si>
  <si>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</si>
  <si>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</si>
  <si>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</si>
  <si>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</si>
  <si>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</si>
  <si>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</si>
  <si>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</si>
  <si>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</si>
  <si>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</si>
  <si>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</si>
  <si>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</si>
  <si>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</si>
  <si>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</si>
  <si>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</si>
  <si>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</si>
  <si>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</si>
  <si>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</si>
  <si>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</si>
  <si>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</si>
  <si>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</si>
  <si>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</si>
  <si>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</si>
  <si>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</si>
  <si>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</si>
  <si>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</si>
  <si>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</si>
  <si>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</si>
  <si>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</si>
  <si>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</si>
  <si>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</si>
  <si>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</si>
  <si>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</si>
  <si>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</si>
  <si>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</si>
  <si>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</si>
  <si>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</si>
  <si>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</si>
  <si>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</si>
  <si>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</si>
  <si>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</si>
  <si>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</si>
  <si>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</si>
  <si>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</si>
  <si>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</si>
  <si>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</si>
  <si>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</si>
  <si>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</si>
  <si>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</si>
  <si>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</si>
  <si>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</si>
  <si>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</si>
  <si>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</si>
  <si>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</si>
  <si>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</si>
  <si>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</si>
  <si>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</si>
  <si>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</si>
  <si>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</si>
  <si>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</si>
  <si>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</si>
  <si>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</si>
  <si>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</si>
  <si>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</si>
  <si>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</si>
  <si>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</si>
  <si>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</si>
  <si>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</si>
  <si>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</si>
  <si>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</si>
  <si>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</si>
  <si>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</si>
  <si>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</si>
  <si>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</si>
  <si>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</si>
  <si>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</si>
  <si>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</si>
  <si>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</si>
  <si>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</si>
  <si>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</si>
  <si>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</si>
  <si>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</si>
  <si>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</si>
  <si>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</si>
  <si>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</si>
  <si>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</si>
  <si>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</si>
  <si>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</si>
  <si>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</si>
  <si>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</si>
  <si>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</si>
  <si>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</si>
  <si>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</si>
  <si>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</si>
  <si>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</si>
  <si>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</si>
  <si>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</si>
  <si>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</si>
  <si>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</si>
  <si>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</si>
  <si>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</si>
  <si>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</si>
  <si>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</si>
  <si>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</si>
  <si>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</si>
  <si>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</si>
  <si>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</si>
  <si>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</si>
  <si>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</si>
  <si>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</si>
  <si>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</si>
  <si>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</si>
  <si>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</si>
  <si>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</si>
  <si>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</si>
  <si>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</si>
  <si>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</si>
  <si>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</si>
  <si>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</si>
  <si>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</si>
  <si>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</si>
  <si>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</si>
  <si>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</si>
  <si>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</si>
  <si>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</si>
  <si>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</si>
  <si>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</si>
  <si>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</si>
  <si>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</si>
  <si>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</si>
  <si>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</si>
  <si>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</si>
  <si>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</si>
  <si>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</si>
  <si>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</si>
  <si>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</si>
  <si>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</si>
  <si>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</si>
  <si>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</si>
  <si>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</si>
  <si>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</si>
  <si>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</si>
  <si>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</si>
  <si>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</si>
  <si>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</si>
  <si>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</si>
  <si>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</si>
  <si>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</si>
  <si>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</si>
  <si>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</si>
  <si>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</si>
  <si>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</si>
  <si>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</si>
  <si>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</si>
  <si>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</si>
  <si>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</si>
  <si>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</si>
  <si>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</si>
  <si>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</si>
  <si>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</si>
  <si>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</si>
  <si>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</si>
  <si>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</si>
  <si>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</si>
  <si>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</si>
  <si>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</si>
  <si>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</si>
  <si>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</si>
  <si>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</si>
  <si>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</si>
  <si>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</si>
  <si>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</si>
  <si>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</si>
  <si>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</si>
  <si>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</si>
  <si>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</si>
  <si>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</si>
  <si>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</si>
  <si>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</si>
  <si>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</si>
  <si>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</si>
  <si>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</si>
  <si>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</si>
  <si>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</si>
  <si>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</si>
  <si>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</si>
  <si>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</si>
  <si>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</si>
  <si>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</si>
  <si>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</si>
  <si>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</si>
  <si>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</si>
  <si>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</si>
  <si>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</si>
  <si>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</si>
  <si>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</si>
  <si>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</si>
  <si>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</si>
  <si>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</si>
  <si>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</si>
  <si>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</si>
  <si>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</si>
  <si>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</si>
  <si>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</si>
  <si>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</si>
  <si>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</si>
  <si>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</si>
  <si>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</si>
  <si>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</si>
  <si>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</si>
  <si>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</si>
  <si>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</si>
  <si>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</si>
  <si>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</si>
  <si>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</si>
  <si>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</si>
  <si>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</si>
  <si>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</si>
  <si>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</si>
  <si>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</si>
  <si>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</si>
  <si>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</si>
  <si>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</si>
  <si>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</si>
  <si>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</si>
  <si>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</si>
  <si>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</si>
  <si>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</si>
  <si>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</si>
  <si>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</si>
  <si>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</si>
  <si>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</si>
  <si>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</si>
  <si>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</si>
  <si>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</si>
  <si>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</si>
  <si>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</si>
  <si>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</si>
  <si>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</si>
  <si>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</si>
  <si>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</si>
  <si>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</si>
  <si>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</si>
  <si>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</si>
  <si>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</si>
  <si>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</si>
  <si>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</si>
  <si>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</si>
  <si>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</si>
  <si>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</si>
  <si>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</si>
  <si>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</si>
  <si>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</si>
  <si>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</si>
  <si>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</si>
  <si>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</si>
  <si>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</si>
  <si>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</si>
  <si>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</si>
  <si>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</si>
  <si>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</si>
  <si>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</si>
  <si>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</si>
  <si>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</si>
  <si>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</si>
  <si>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</si>
  <si>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</si>
  <si>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</si>
  <si>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</si>
  <si>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</si>
  <si>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</si>
  <si>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</si>
  <si>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</si>
  <si>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</si>
  <si>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</si>
  <si>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</si>
  <si>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</si>
  <si>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</si>
  <si>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</si>
  <si>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</si>
  <si>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</si>
  <si>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</si>
  <si>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</si>
  <si>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</si>
  <si>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</si>
  <si>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</si>
  <si>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</si>
  <si>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</si>
  <si>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</si>
  <si>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</si>
  <si>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</si>
  <si>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</si>
  <si>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</si>
  <si>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</si>
  <si>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</si>
  <si>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</si>
  <si>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</si>
  <si>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</si>
  <si>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</si>
  <si>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</si>
  <si>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</si>
  <si>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</si>
  <si>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</si>
  <si>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</si>
  <si>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</si>
  <si>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</si>
  <si>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</si>
  <si>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</si>
  <si>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</si>
  <si>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</si>
  <si>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</si>
  <si>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</si>
  <si>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</si>
  <si>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</si>
  <si>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</si>
  <si>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</si>
  <si>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</si>
  <si>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</si>
  <si>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</si>
  <si>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</si>
  <si>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</si>
  <si>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</si>
  <si>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</si>
  <si>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</si>
  <si>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</si>
  <si>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</si>
  <si>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</si>
  <si>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</si>
  <si>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</si>
  <si>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</si>
  <si>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</si>
  <si>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</si>
  <si>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</si>
  <si>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</si>
  <si>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</si>
  <si>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</si>
  <si>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</si>
  <si>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</si>
  <si>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</si>
  <si>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</si>
  <si>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</si>
  <si>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</si>
  <si>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</si>
  <si>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</si>
  <si>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</si>
  <si>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</si>
  <si>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</si>
  <si>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</si>
  <si>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</si>
  <si>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</si>
  <si>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</si>
  <si>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</si>
  <si>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</si>
  <si>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</si>
  <si>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</si>
  <si>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</si>
  <si>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</si>
  <si>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</si>
  <si>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</si>
  <si>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</si>
  <si>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</si>
  <si>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</si>
  <si>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</si>
  <si>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</si>
  <si>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</si>
  <si>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</si>
  <si>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</si>
  <si>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</si>
  <si>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</si>
  <si>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</si>
  <si>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</si>
  <si>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</si>
  <si>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</si>
  <si>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</si>
  <si>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</si>
  <si>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</si>
  <si>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</si>
  <si>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</si>
  <si>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</si>
  <si>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</si>
  <si>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</si>
  <si>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</si>
  <si>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</si>
  <si>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</si>
  <si>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</si>
  <si>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</si>
  <si>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</si>
  <si>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</si>
  <si>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</si>
  <si>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</si>
  <si>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</si>
  <si>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</si>
  <si>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</si>
  <si>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</si>
  <si>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</si>
  <si>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</si>
  <si>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</si>
  <si>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</si>
  <si>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</si>
  <si>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</si>
  <si>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</si>
  <si>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</si>
  <si>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</si>
  <si>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</si>
  <si>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</si>
  <si>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</si>
  <si>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</si>
  <si>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</si>
  <si>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</si>
  <si>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</si>
  <si>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</si>
  <si>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</si>
  <si>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</si>
  <si>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</si>
  <si>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</si>
  <si>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</si>
  <si>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</si>
  <si>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</si>
  <si>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</si>
  <si>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</si>
  <si>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</si>
  <si>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</si>
  <si>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</si>
  <si>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</si>
  <si>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</si>
  <si>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</si>
  <si>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</si>
  <si>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</si>
  <si>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</si>
  <si>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</si>
  <si>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</si>
  <si>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</si>
  <si>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</si>
  <si>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</si>
  <si>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</si>
  <si>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</si>
  <si>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</si>
  <si>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</si>
  <si>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</si>
  <si>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</si>
  <si>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</si>
  <si>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</si>
  <si>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</si>
  <si>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</si>
  <si>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</si>
  <si>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</si>
  <si>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</si>
  <si>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</si>
  <si>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</si>
  <si>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</si>
  <si>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</si>
  <si>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</si>
  <si>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</si>
  <si>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</si>
  <si>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</si>
  <si>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</si>
  <si>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</si>
  <si>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</si>
  <si>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</si>
  <si>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</si>
  <si>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</si>
  <si>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</si>
  <si>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</si>
  <si>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</si>
  <si>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</si>
  <si>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</si>
  <si>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</si>
  <si>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</si>
  <si>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</si>
  <si>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</si>
  <si>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</si>
  <si>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</si>
  <si>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</si>
  <si>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</si>
  <si>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</si>
  <si>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</si>
  <si>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</si>
  <si>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</si>
  <si>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</si>
  <si>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</si>
  <si>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</si>
  <si>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</si>
  <si>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</si>
  <si>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</si>
  <si>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</si>
  <si>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</si>
  <si>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</si>
  <si>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</si>
  <si>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</si>
  <si>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</si>
  <si>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</si>
  <si>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</si>
  <si>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</si>
  <si>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</si>
  <si>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</si>
  <si>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</si>
  <si>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</si>
  <si>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</si>
  <si>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</si>
  <si>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</si>
  <si>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</si>
  <si>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</si>
  <si>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</si>
  <si>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</si>
  <si>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</si>
  <si>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</si>
  <si>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</si>
  <si>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</si>
  <si>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</si>
  <si>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</si>
  <si>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</si>
  <si>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</si>
  <si>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</si>
  <si>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</si>
  <si>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</si>
  <si>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</si>
  <si>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</si>
  <si>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</si>
  <si>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</si>
  <si>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</si>
  <si>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</si>
  <si>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</si>
  <si>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</si>
  <si>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</si>
  <si>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</si>
  <si>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</si>
  <si>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</si>
  <si>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</si>
  <si>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</si>
  <si>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</si>
  <si>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</si>
  <si>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</si>
  <si>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</si>
  <si>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</si>
  <si>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</si>
  <si>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</si>
  <si>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</si>
  <si>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</si>
  <si>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</si>
  <si>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</si>
  <si>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</si>
  <si>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</si>
  <si>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</si>
  <si>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</si>
  <si>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</si>
  <si>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</si>
  <si>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</si>
  <si>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</si>
  <si>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</si>
  <si>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</si>
  <si>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</si>
  <si>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</si>
  <si>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</si>
  <si>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</si>
  <si>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</si>
  <si>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</si>
  <si>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</si>
  <si>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</si>
  <si>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</si>
  <si>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</si>
  <si>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</si>
  <si>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</si>
  <si>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</si>
  <si>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</si>
  <si>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</si>
  <si>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</si>
  <si>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</si>
  <si>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</si>
  <si>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</si>
  <si>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</si>
  <si>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</si>
  <si>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</si>
  <si>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</si>
  <si>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</si>
  <si>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</si>
  <si>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</si>
  <si>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</si>
  <si>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</si>
  <si>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</si>
  <si>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</si>
  <si>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</si>
  <si>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</si>
  <si>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</si>
  <si>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</si>
  <si>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</si>
  <si>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</si>
  <si>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</si>
  <si>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</si>
  <si>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</si>
  <si>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</si>
  <si>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</si>
  <si>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</si>
  <si>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</si>
  <si>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</si>
  <si>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</si>
  <si>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</si>
  <si>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</si>
  <si>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</si>
  <si>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</si>
  <si>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</si>
  <si>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</si>
  <si>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</si>
  <si>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</si>
  <si>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</si>
  <si>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</si>
  <si>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</si>
  <si>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</si>
  <si>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</si>
  <si>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</si>
  <si>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</si>
  <si>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</si>
  <si>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</si>
  <si>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</si>
  <si>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</si>
  <si>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</si>
  <si>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</si>
  <si>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</si>
  <si>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</si>
  <si>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</si>
  <si>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</si>
  <si>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</si>
  <si>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</si>
  <si>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</si>
  <si>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</si>
  <si>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</si>
  <si>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</si>
  <si>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</si>
  <si>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</si>
  <si>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</si>
  <si>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</si>
  <si>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</si>
  <si>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</si>
  <si>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</si>
  <si>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</si>
  <si>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</si>
  <si>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</si>
  <si>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</si>
  <si>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</si>
  <si>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</si>
  <si>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</si>
  <si>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</si>
  <si>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</si>
  <si>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</si>
  <si>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</si>
  <si>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</si>
  <si>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</si>
  <si>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</si>
  <si>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</si>
  <si>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</si>
  <si>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</si>
  <si>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</si>
  <si>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</si>
  <si>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</si>
  <si>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</si>
  <si>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</si>
  <si>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</si>
  <si>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</si>
  <si>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</si>
  <si>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</si>
  <si>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</si>
  <si>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</si>
  <si>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</si>
  <si>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</si>
  <si>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</si>
  <si>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</si>
  <si>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</si>
  <si>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</si>
  <si>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</si>
  <si>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</si>
  <si>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</si>
  <si>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</si>
  <si>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</si>
  <si>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</si>
  <si>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</si>
  <si>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</si>
  <si>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</si>
  <si>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</si>
  <si>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</si>
  <si>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</si>
  <si>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</si>
  <si>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</si>
  <si>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</si>
  <si>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</si>
  <si>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</si>
  <si>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</si>
  <si>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</si>
  <si>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</si>
  <si>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</si>
  <si>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</si>
  <si>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</si>
  <si>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</si>
  <si>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</si>
  <si>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</si>
  <si>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</si>
  <si>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</si>
  <si>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</si>
  <si>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</si>
  <si>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</si>
  <si>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</si>
  <si>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</si>
  <si>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</si>
  <si>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</si>
  <si>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</si>
  <si>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</si>
  <si>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</si>
  <si>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</si>
  <si>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</si>
  <si>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</si>
  <si>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</si>
  <si>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</si>
  <si>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</si>
  <si>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</si>
  <si>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</si>
  <si>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</si>
  <si>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</si>
  <si>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</si>
  <si>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</si>
  <si>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</si>
  <si>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</si>
  <si>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</si>
  <si>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</si>
  <si>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</si>
  <si>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</si>
  <si>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</si>
  <si>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</si>
  <si>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</si>
  <si>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</si>
  <si>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</si>
  <si>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</si>
  <si>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</si>
  <si>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</si>
  <si>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</si>
  <si>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</si>
  <si>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</si>
  <si>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</si>
  <si>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</si>
  <si>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</si>
  <si>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</si>
  <si>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</si>
  <si>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</si>
  <si>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</si>
  <si>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</si>
  <si>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</si>
  <si>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</si>
  <si>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</si>
  <si>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</si>
  <si>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</si>
  <si>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</si>
  <si>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</si>
  <si>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</si>
  <si>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</si>
  <si>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</si>
  <si>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</si>
  <si>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</si>
  <si>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</si>
  <si>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</si>
  <si>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</si>
  <si>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</si>
  <si>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</si>
  <si>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</si>
  <si>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</si>
  <si>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</si>
  <si>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</si>
  <si>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</si>
  <si>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</si>
  <si>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</si>
  <si>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</si>
  <si>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</si>
  <si>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</si>
  <si>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</si>
  <si>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</si>
  <si>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</si>
  <si>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</si>
  <si>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</si>
  <si>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</si>
  <si>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</si>
  <si>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</si>
  <si>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</si>
  <si>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</si>
  <si>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</si>
  <si>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</si>
  <si>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</si>
  <si>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</si>
  <si>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</si>
  <si>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</si>
  <si>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</si>
  <si>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</si>
  <si>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</si>
  <si>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</si>
  <si>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</si>
  <si>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</si>
  <si>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</si>
  <si>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</si>
  <si>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</si>
  <si>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</si>
  <si>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</si>
  <si>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</si>
  <si>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</si>
  <si>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</si>
  <si>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</si>
  <si>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</si>
  <si>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</si>
  <si>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</si>
  <si>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</si>
  <si>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</si>
  <si>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</si>
  <si>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</si>
  <si>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</si>
  <si>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</si>
  <si>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</si>
  <si>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</si>
  <si>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</si>
  <si>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</si>
  <si>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</si>
  <si>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</si>
  <si>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</si>
  <si>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</si>
  <si>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</si>
  <si>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</si>
  <si>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</si>
  <si>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</si>
  <si>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</si>
  <si>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</si>
  <si>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</si>
  <si>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</si>
  <si>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</si>
  <si>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</si>
  <si>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</si>
  <si>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</si>
  <si>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</si>
  <si>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</si>
  <si>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</si>
  <si>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</si>
  <si>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</si>
  <si>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</si>
  <si>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</si>
  <si>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</si>
  <si>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</si>
  <si>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</si>
  <si>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</si>
  <si>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</si>
  <si>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</si>
  <si>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</si>
  <si>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</si>
  <si>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</si>
  <si>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</si>
  <si>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</si>
  <si>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</si>
  <si>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</si>
  <si>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</si>
  <si>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</si>
  <si>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</si>
  <si>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</si>
  <si>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</si>
  <si>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</si>
  <si>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</si>
  <si>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</si>
  <si>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</si>
  <si>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</si>
  <si>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</si>
  <si>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</si>
  <si>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</si>
  <si>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</si>
  <si>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</si>
  <si>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</si>
  <si>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</si>
  <si>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</si>
  <si>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</si>
  <si>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</si>
  <si>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</si>
  <si>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</si>
  <si>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</si>
  <si>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</si>
  <si>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</si>
  <si>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</si>
  <si>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</si>
  <si>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</si>
  <si>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</si>
  <si>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</si>
  <si>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</si>
  <si>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</si>
  <si>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</si>
  <si>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</si>
  <si>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</si>
  <si>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</si>
  <si>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</si>
  <si>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</si>
  <si>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</si>
  <si>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</si>
  <si>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</si>
  <si>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</si>
  <si>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</si>
  <si>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</si>
  <si>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</si>
  <si>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</si>
  <si>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</si>
  <si>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</si>
  <si>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</si>
  <si>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</si>
  <si>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</si>
  <si>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</si>
  <si>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</si>
  <si>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</si>
  <si>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</si>
  <si>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</si>
  <si>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</si>
  <si>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</si>
  <si>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</si>
  <si>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</si>
  <si>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</si>
  <si>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</si>
  <si>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</si>
  <si>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</si>
  <si>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</si>
  <si>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</si>
  <si>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</si>
  <si>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</si>
  <si>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</si>
  <si>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</si>
  <si>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</si>
  <si>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</si>
  <si>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</si>
  <si>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</si>
  <si>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</si>
  <si>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</si>
  <si>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</si>
  <si>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</si>
  <si>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</si>
  <si>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</si>
  <si>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</si>
  <si>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</si>
  <si>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</si>
  <si>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</si>
  <si>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</si>
  <si>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</si>
  <si>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</si>
  <si>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</si>
  <si>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</si>
  <si>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</si>
  <si>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</si>
  <si>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</si>
  <si>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</si>
  <si>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</si>
  <si>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</si>
  <si>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</si>
  <si>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</si>
  <si>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</si>
  <si>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</si>
  <si>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</si>
  <si>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</si>
  <si>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</si>
  <si>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</si>
  <si>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</si>
  <si>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</si>
  <si>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</si>
  <si>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</si>
  <si>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</si>
  <si>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</si>
  <si>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</si>
  <si>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</si>
  <si>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</si>
  <si>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</si>
  <si>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</si>
  <si>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</si>
  <si>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</si>
  <si>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</si>
  <si>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</si>
  <si>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</si>
  <si>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</si>
  <si>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</si>
  <si>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</si>
  <si>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</si>
  <si>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</si>
  <si>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</si>
  <si>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</si>
  <si>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</si>
  <si>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</si>
  <si>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</si>
  <si>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</si>
  <si>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</si>
  <si>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</si>
  <si>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</si>
  <si>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</si>
  <si>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</si>
  <si>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</si>
  <si>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</si>
  <si>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</si>
  <si>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</si>
  <si>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</si>
  <si>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</si>
  <si>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</si>
  <si>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</si>
  <si>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</si>
  <si>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</si>
  <si>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</si>
  <si>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</si>
  <si>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</si>
  <si>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</si>
  <si>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</si>
  <si>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</si>
  <si>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</si>
  <si>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</si>
  <si>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</si>
  <si>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</si>
  <si>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</si>
  <si>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</si>
  <si>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</si>
  <si>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</si>
  <si>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</si>
  <si>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</si>
  <si>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</si>
  <si>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</si>
  <si>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</si>
  <si>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</si>
  <si>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</si>
  <si>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</si>
  <si>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</si>
  <si>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</si>
  <si>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</si>
  <si>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</si>
  <si>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</si>
  <si>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</si>
  <si>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</si>
  <si>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</si>
  <si>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</si>
  <si>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</si>
  <si>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</si>
  <si>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</si>
  <si>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</si>
  <si>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</si>
  <si>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</si>
  <si>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</si>
  <si>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</si>
  <si>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</si>
  <si>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</si>
  <si>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</si>
  <si>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</si>
  <si>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</si>
  <si>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</si>
  <si>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</si>
  <si>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</si>
  <si>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</si>
  <si>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</si>
  <si>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</si>
  <si>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</si>
  <si>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</si>
  <si>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</si>
  <si>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</si>
  <si>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</si>
  <si>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</si>
  <si>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</si>
  <si>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</si>
  <si>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</si>
  <si>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</si>
  <si>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</si>
  <si>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</si>
  <si>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</si>
  <si>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</si>
  <si>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</si>
  <si>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</si>
  <si>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</si>
  <si>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</si>
  <si>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</si>
  <si>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</si>
  <si>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</si>
  <si>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</si>
  <si>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</si>
  <si>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</si>
  <si>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</si>
  <si>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</si>
  <si>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</si>
  <si>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</si>
  <si>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</si>
  <si>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</si>
  <si>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</si>
  <si>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</si>
  <si>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</si>
  <si>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</si>
  <si>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</si>
  <si>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</si>
  <si>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</si>
  <si>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</si>
  <si>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</si>
  <si>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</si>
  <si>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</si>
  <si>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</si>
  <si>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</si>
  <si>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</si>
  <si>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</si>
  <si>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</si>
  <si>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</si>
  <si>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</si>
  <si>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</si>
  <si>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</si>
  <si>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</si>
  <si>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</si>
  <si>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</si>
  <si>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</si>
  <si>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</si>
  <si>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</si>
  <si>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</si>
  <si>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</si>
  <si>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</si>
  <si>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</si>
  <si>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</si>
  <si>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</si>
  <si>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</si>
  <si>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</si>
  <si>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</si>
  <si>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</si>
  <si>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</si>
  <si>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</si>
  <si>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</si>
  <si>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</si>
  <si>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</si>
  <si>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</si>
  <si>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</si>
  <si>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</si>
  <si>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</si>
  <si>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</si>
  <si>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</si>
  <si>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</si>
  <si>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</si>
  <si>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</si>
  <si>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</si>
  <si>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</si>
  <si>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</si>
  <si>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</si>
  <si>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</si>
  <si>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</si>
  <si>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</si>
  <si>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</si>
  <si>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</si>
  <si>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</si>
  <si>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</si>
  <si>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</si>
  <si>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</si>
  <si>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</si>
  <si>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</si>
  <si>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</si>
  <si>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</si>
  <si>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</si>
  <si>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</si>
  <si>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</si>
  <si>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</si>
  <si>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</si>
  <si>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</si>
  <si>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</si>
  <si>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</si>
  <si>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</si>
  <si>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</si>
  <si>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</si>
  <si>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</si>
  <si>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</si>
  <si>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</si>
  <si>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</si>
  <si>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</si>
  <si>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</si>
  <si>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</si>
  <si>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</si>
  <si>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</si>
  <si>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</si>
  <si>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</si>
  <si>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</si>
  <si>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</si>
  <si>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</si>
  <si>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</si>
  <si>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</si>
  <si>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</si>
  <si>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</si>
  <si>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</si>
  <si>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</si>
  <si>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</si>
  <si>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</si>
  <si>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</si>
  <si>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</si>
  <si>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</si>
  <si>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</si>
  <si>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</si>
  <si>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</si>
  <si>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</si>
  <si>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</si>
  <si>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</si>
  <si>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</si>
  <si>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</si>
  <si>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</si>
  <si>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</si>
  <si>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</si>
  <si>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</si>
  <si>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</si>
  <si>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</si>
  <si>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</si>
  <si>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</si>
  <si>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</si>
  <si>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</si>
  <si>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</si>
  <si>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</si>
  <si>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</si>
  <si>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</si>
  <si>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</si>
  <si>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</si>
  <si>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</si>
  <si>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</si>
  <si>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</si>
  <si>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</si>
  <si>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</si>
  <si>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</si>
  <si>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</si>
  <si>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</si>
  <si>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</si>
  <si>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</si>
  <si>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</si>
  <si>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</si>
  <si>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</si>
  <si>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</si>
  <si>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</si>
  <si>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</si>
  <si>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</si>
  <si>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</si>
  <si>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</si>
  <si>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</si>
  <si>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</si>
  <si>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</si>
  <si>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</si>
  <si>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</si>
  <si>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</si>
  <si>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</si>
  <si>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</si>
  <si>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</si>
  <si>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</si>
  <si>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</si>
  <si>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</si>
  <si>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</si>
  <si>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</si>
  <si>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</si>
  <si>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</si>
  <si>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</si>
  <si>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</si>
  <si>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</si>
  <si>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</si>
  <si>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</si>
  <si>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</si>
  <si>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</si>
  <si>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</si>
  <si>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</si>
  <si>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</si>
  <si>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</si>
  <si>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</si>
  <si>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</si>
  <si>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</si>
  <si>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</si>
  <si>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</si>
  <si>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</si>
  <si>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</si>
  <si>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</si>
  <si>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</si>
  <si>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</si>
  <si>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</si>
  <si>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</si>
  <si>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</si>
  <si>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</si>
  <si>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</si>
  <si>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</si>
  <si>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</si>
  <si>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</si>
  <si>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</si>
  <si>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</si>
  <si>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</si>
  <si>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</si>
  <si>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</si>
  <si>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</si>
  <si>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</si>
  <si>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</si>
  <si>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</si>
  <si>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</si>
  <si>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</si>
  <si>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</si>
  <si>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</si>
  <si>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</si>
  <si>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</si>
  <si>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</si>
  <si>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</si>
  <si>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</si>
  <si>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</si>
  <si>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</si>
  <si>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</si>
  <si>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</si>
  <si>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</si>
  <si>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</si>
  <si>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</si>
  <si>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</si>
  <si>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</si>
  <si>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</si>
  <si>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</si>
  <si>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</si>
  <si>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</si>
  <si>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</si>
  <si>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</si>
  <si>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</si>
  <si>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</si>
  <si>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</si>
  <si>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</si>
  <si>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</si>
  <si>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</si>
  <si>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</si>
  <si>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</si>
  <si>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</si>
  <si>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</si>
  <si>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</si>
  <si>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</si>
  <si>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</si>
  <si>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</si>
  <si>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</si>
  <si>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</si>
  <si>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</si>
  <si>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</si>
  <si>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</si>
  <si>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</si>
  <si>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</si>
  <si>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</si>
  <si>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</si>
  <si>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</si>
  <si>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</si>
  <si>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</si>
  <si>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</si>
  <si>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</si>
  <si>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</si>
  <si>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</si>
  <si>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</si>
  <si>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</si>
  <si>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</si>
  <si>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</si>
  <si>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</si>
  <si>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</si>
  <si>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</si>
  <si>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</si>
  <si>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</si>
  <si>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</si>
  <si>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</si>
  <si>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</si>
  <si>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</si>
  <si>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</si>
  <si>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</si>
  <si>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</si>
  <si>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</si>
  <si>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</si>
  <si>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</si>
  <si>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</si>
  <si>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</si>
  <si>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</si>
  <si>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</si>
  <si>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</si>
  <si>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</si>
  <si>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</si>
  <si>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</si>
  <si>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</si>
  <si>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</si>
  <si>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</si>
  <si>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</si>
  <si>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</si>
  <si>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</si>
  <si>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</si>
  <si>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</si>
  <si>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</si>
  <si>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</si>
  <si>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</si>
  <si>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</si>
  <si>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</si>
  <si>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</si>
  <si>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</si>
  <si>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</si>
  <si>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</si>
  <si>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</si>
  <si>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</si>
  <si>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</si>
  <si>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</si>
  <si>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</si>
  <si>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</si>
  <si>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</si>
  <si>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</si>
  <si>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</si>
  <si>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</si>
  <si>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</si>
  <si>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</si>
  <si>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</si>
  <si>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</si>
  <si>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</si>
  <si>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</si>
  <si>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</si>
  <si>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</si>
  <si>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</si>
  <si>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</si>
  <si>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</si>
  <si>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</si>
  <si>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</si>
  <si>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</si>
  <si>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</si>
  <si>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</si>
  <si>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</si>
  <si>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</si>
  <si>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</si>
  <si>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</si>
  <si>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</si>
  <si>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</si>
  <si>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</si>
  <si>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</si>
  <si>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</si>
  <si>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</si>
  <si>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</si>
  <si>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</si>
  <si>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</si>
  <si>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</si>
  <si>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</si>
  <si>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</si>
  <si>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</si>
  <si>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</si>
  <si>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</si>
  <si>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</si>
  <si>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</si>
  <si>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</si>
  <si>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</si>
  <si>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</si>
  <si>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</si>
  <si>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</si>
  <si>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</si>
  <si>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</si>
  <si>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</si>
  <si>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</si>
  <si>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</si>
  <si>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</si>
  <si>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</si>
  <si>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</si>
  <si>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</si>
  <si>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</si>
  <si>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</si>
  <si>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</si>
  <si>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</si>
  <si>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</si>
  <si>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</si>
  <si>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</si>
  <si>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</si>
  <si>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</si>
  <si>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</si>
  <si>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</si>
  <si>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</si>
  <si>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</si>
  <si>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</si>
  <si>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</si>
  <si>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</si>
  <si>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</si>
  <si>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</si>
  <si>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</si>
  <si>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</si>
  <si>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</si>
  <si>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</si>
  <si>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</si>
  <si>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</si>
  <si>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</si>
  <si>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</si>
  <si>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</si>
  <si>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</si>
  <si>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</si>
  <si>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</si>
  <si>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</si>
  <si>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</si>
  <si>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</si>
  <si>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</si>
  <si>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</si>
  <si>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</si>
  <si>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</si>
  <si>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</si>
  <si>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</si>
  <si>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</si>
  <si>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</si>
  <si>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</si>
  <si>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</si>
  <si>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</si>
  <si>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</si>
  <si>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</si>
  <si>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</si>
  <si>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</si>
  <si>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</si>
  <si>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</si>
  <si>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</si>
  <si>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</si>
  <si>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</si>
  <si>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</si>
  <si>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</si>
  <si>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</si>
  <si>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</si>
  <si>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</si>
  <si>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</si>
  <si>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</si>
  <si>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</si>
  <si>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</si>
  <si>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</si>
  <si>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</si>
  <si>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</si>
  <si>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</si>
  <si>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</si>
  <si>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</si>
  <si>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</si>
  <si>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</si>
  <si>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</si>
  <si>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</si>
  <si>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</si>
  <si>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</si>
  <si>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</si>
  <si>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</si>
  <si>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</si>
  <si>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</si>
  <si>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</si>
  <si>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</si>
  <si>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</si>
  <si>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</si>
  <si>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</si>
  <si>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</si>
  <si>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</si>
  <si>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</si>
  <si>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</si>
  <si>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</si>
  <si>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</si>
  <si>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</si>
  <si>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</si>
  <si>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</si>
  <si>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</si>
  <si>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</si>
  <si>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</si>
  <si>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</si>
  <si>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</si>
  <si>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</si>
  <si>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</si>
  <si>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</si>
  <si>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</si>
  <si>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</si>
  <si>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</si>
  <si>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</si>
  <si>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</si>
  <si>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</si>
  <si>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</si>
  <si>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</si>
  <si>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</si>
  <si>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</si>
  <si>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</si>
  <si>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</si>
  <si>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</si>
  <si>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</si>
  <si>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</si>
  <si>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</si>
  <si>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</si>
  <si>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</si>
  <si>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</si>
  <si>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</si>
  <si>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</si>
  <si>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</si>
  <si>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</si>
  <si>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</si>
  <si>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</si>
  <si>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</si>
  <si>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</si>
  <si>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</si>
  <si>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</si>
  <si>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</si>
  <si>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</si>
  <si>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</si>
  <si>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</si>
  <si>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</si>
  <si>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</si>
  <si>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</si>
  <si>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</si>
  <si>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</si>
  <si>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</si>
  <si>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</si>
  <si>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</si>
  <si>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</si>
  <si>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</si>
  <si>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</si>
  <si>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</si>
  <si>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</si>
  <si>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</si>
  <si>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</si>
  <si>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</si>
  <si>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</si>
  <si>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</si>
  <si>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</si>
  <si>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</si>
  <si>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</si>
  <si>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</si>
  <si>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</si>
  <si>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</si>
  <si>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</si>
  <si>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</si>
  <si>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</si>
  <si>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</si>
  <si>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</si>
  <si>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</si>
  <si>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</si>
  <si>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</si>
  <si>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</si>
  <si>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</si>
  <si>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</si>
  <si>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</si>
  <si>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</si>
  <si>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</si>
  <si>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</si>
  <si>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</si>
  <si>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</si>
  <si>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</si>
  <si>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</si>
  <si>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</si>
  <si>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</si>
  <si>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</si>
  <si>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</si>
  <si>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</si>
  <si>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</si>
  <si>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</si>
  <si>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</si>
  <si>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</si>
  <si>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</si>
  <si>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</si>
  <si>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</si>
  <si>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</si>
  <si>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</si>
  <si>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</si>
  <si>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</si>
  <si>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</si>
  <si>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</si>
  <si>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</si>
  <si>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</si>
  <si>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</si>
  <si>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</si>
  <si>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</si>
  <si>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</si>
  <si>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</si>
  <si>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</si>
  <si>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</si>
  <si>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</si>
  <si>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</si>
  <si>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</si>
  <si>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</si>
  <si>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</si>
  <si>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</si>
  <si>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</si>
  <si>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</si>
  <si>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</si>
  <si>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</si>
  <si>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</si>
  <si>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</si>
  <si>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</si>
  <si>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</si>
  <si>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</si>
  <si>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</si>
  <si>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</si>
  <si>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</si>
  <si>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</si>
  <si>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</si>
  <si>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</si>
  <si>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</si>
  <si>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</si>
  <si>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</si>
  <si>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</si>
  <si>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</si>
  <si>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</si>
  <si>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</si>
  <si>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</si>
  <si>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</si>
  <si>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</si>
  <si>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</si>
  <si>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</si>
  <si>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</si>
  <si>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</si>
  <si>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</si>
  <si>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</si>
  <si>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</si>
  <si>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</si>
  <si>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</si>
  <si>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</si>
  <si>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</si>
  <si>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</si>
  <si>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</si>
  <si>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</si>
  <si>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</si>
  <si>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</si>
  <si>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</si>
  <si>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</si>
  <si>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</si>
  <si>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</si>
  <si>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</si>
  <si>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</si>
  <si>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</si>
  <si>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</si>
  <si>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</si>
  <si>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</si>
  <si>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</si>
  <si>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</si>
  <si>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</si>
  <si>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</si>
  <si>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</si>
  <si>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</si>
  <si>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</si>
  <si>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</si>
  <si>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</si>
  <si>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</si>
  <si>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</si>
  <si>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</si>
  <si>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</si>
  <si>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</si>
  <si>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</si>
  <si>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</si>
  <si>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</si>
  <si>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</si>
  <si>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</si>
  <si>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</si>
  <si>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</si>
  <si>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</si>
  <si>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</si>
  <si>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</si>
  <si>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</si>
  <si>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</si>
  <si>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</si>
  <si>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</si>
  <si>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</si>
  <si>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</si>
  <si>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</si>
  <si>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</si>
  <si>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</si>
  <si>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</si>
  <si>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</si>
  <si>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</si>
  <si>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</si>
  <si>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</si>
  <si>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</si>
  <si>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</si>
  <si>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</si>
  <si>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</si>
  <si>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</si>
  <si>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</si>
  <si>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</si>
  <si>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</si>
  <si>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</si>
  <si>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</si>
  <si>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</si>
  <si>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</si>
  <si>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</si>
  <si>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</si>
  <si>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</si>
  <si>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</si>
  <si>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</si>
  <si>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</si>
  <si>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</si>
  <si>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</si>
  <si>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</si>
  <si>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</si>
  <si>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</si>
  <si>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</si>
  <si>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</si>
  <si>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</si>
  <si>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</si>
  <si>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</si>
  <si>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</si>
  <si>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</si>
  <si>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</si>
  <si>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</si>
  <si>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</si>
  <si>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</si>
  <si>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</si>
  <si>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</si>
  <si>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</si>
  <si>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</si>
  <si>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</si>
  <si>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</si>
  <si>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</si>
  <si>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</si>
  <si>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</si>
  <si>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</si>
  <si>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</si>
  <si>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</si>
  <si>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</si>
  <si>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</si>
  <si>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</si>
  <si>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</si>
  <si>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</si>
  <si>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</si>
  <si>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</si>
  <si>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</si>
  <si>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</si>
  <si>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</si>
  <si>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</si>
  <si>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</si>
  <si>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</si>
  <si>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</si>
  <si>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</si>
  <si>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</si>
  <si>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</si>
  <si>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</si>
  <si>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</si>
  <si>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</si>
  <si>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</si>
  <si>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</si>
  <si>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</si>
  <si>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</si>
  <si>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</si>
  <si>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</si>
  <si>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</si>
  <si>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</si>
  <si>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</si>
  <si>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</si>
  <si>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</si>
  <si>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</si>
  <si>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</si>
  <si>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</si>
  <si>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</si>
  <si>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</si>
  <si>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</si>
  <si>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</si>
  <si>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</si>
  <si>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</si>
  <si>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</si>
  <si>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</si>
  <si>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</si>
  <si>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</si>
  <si>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</si>
  <si>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</si>
  <si>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</si>
  <si>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</si>
  <si>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</si>
  <si>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</si>
  <si>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</si>
  <si>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</si>
  <si>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</si>
  <si>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</si>
  <si>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</si>
  <si>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</si>
  <si>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</si>
  <si>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</si>
  <si>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</si>
  <si>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</si>
  <si>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</si>
  <si>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</si>
  <si>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</si>
  <si>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</si>
  <si>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</si>
  <si>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</si>
  <si>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</si>
  <si>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</si>
  <si>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</si>
  <si>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</si>
  <si>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</si>
  <si>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</si>
  <si>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</si>
  <si>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</si>
  <si>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</si>
  <si>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</si>
  <si>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</si>
  <si>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</si>
  <si>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</si>
  <si>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</si>
  <si>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</si>
  <si>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</si>
  <si>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</si>
  <si>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</si>
  <si>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</si>
  <si>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</si>
  <si>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</si>
  <si>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</si>
  <si>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</si>
  <si>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</si>
  <si>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</si>
  <si>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</si>
  <si>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</si>
  <si>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</si>
  <si>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</si>
  <si>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</si>
  <si>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</si>
  <si>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</si>
  <si>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</si>
  <si>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</si>
  <si>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</si>
  <si>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</si>
  <si>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</si>
  <si>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</si>
  <si>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</si>
  <si>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</si>
  <si>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</si>
  <si>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</si>
  <si>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</si>
  <si>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</si>
  <si>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</si>
  <si>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</si>
  <si>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</si>
  <si>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</si>
  <si>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</si>
  <si>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</si>
  <si>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</si>
  <si>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</si>
  <si>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</si>
  <si>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</si>
  <si>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</si>
  <si>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</si>
  <si>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</si>
  <si>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</si>
  <si>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</si>
  <si>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</si>
  <si>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</si>
  <si>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</si>
  <si>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</si>
  <si>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</si>
  <si>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</si>
  <si>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</si>
  <si>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</si>
  <si>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</si>
  <si>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</si>
  <si>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</si>
  <si>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</si>
  <si>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</si>
  <si>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</si>
  <si>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</si>
  <si>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</si>
  <si>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</si>
  <si>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</si>
  <si>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</si>
  <si>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</si>
  <si>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</si>
  <si>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</si>
  <si>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</si>
  <si>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</si>
  <si>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</si>
  <si>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</si>
  <si>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</si>
  <si>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</si>
  <si>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</si>
  <si>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</si>
  <si>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</si>
  <si>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</si>
  <si>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</si>
  <si>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</si>
  <si>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</si>
  <si>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</si>
  <si>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</si>
  <si>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</si>
  <si>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</si>
  <si>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</si>
  <si>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</si>
  <si>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</si>
  <si>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</si>
  <si>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</si>
  <si>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</si>
  <si>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</si>
  <si>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</si>
  <si>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</si>
  <si>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</si>
  <si>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</si>
  <si>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</si>
  <si>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</si>
  <si>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</si>
  <si>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</si>
  <si>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</si>
  <si>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</si>
  <si>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</si>
  <si>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</si>
  <si>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</si>
  <si>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</si>
  <si>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</si>
  <si>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</si>
  <si>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</si>
  <si>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</si>
  <si>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</si>
  <si>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</si>
  <si>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</si>
  <si>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</si>
  <si>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</si>
  <si>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</si>
  <si>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</si>
  <si>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</si>
  <si>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</si>
  <si>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</si>
  <si>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</si>
  <si>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</si>
  <si>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</si>
  <si>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</si>
  <si>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</si>
  <si>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</si>
  <si>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</si>
  <si>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</si>
  <si>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</si>
  <si>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</si>
  <si>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</si>
  <si>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</si>
  <si>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</si>
  <si>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</si>
  <si>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</si>
  <si>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</si>
  <si>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</si>
  <si>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</si>
  <si>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</si>
  <si>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</si>
  <si>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</si>
  <si>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</si>
  <si>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</si>
  <si>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</si>
  <si>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</si>
  <si>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</si>
  <si>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</si>
  <si>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</si>
  <si>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</si>
  <si>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</si>
  <si>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</si>
  <si>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</si>
  <si>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</si>
  <si>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</si>
  <si>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</si>
  <si>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</si>
  <si>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</si>
  <si>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</si>
  <si>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</si>
  <si>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</si>
  <si>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</si>
  <si>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</si>
  <si>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</si>
  <si>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</si>
  <si>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</si>
  <si>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</si>
  <si>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</si>
  <si>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</si>
  <si>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</si>
  <si>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</si>
  <si>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</si>
  <si>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</si>
  <si>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</si>
  <si>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</si>
  <si>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</si>
  <si>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</si>
  <si>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</si>
  <si>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</si>
  <si>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</si>
  <si>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</si>
  <si>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</si>
  <si>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</si>
  <si>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</si>
  <si>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</si>
  <si>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</si>
  <si>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</si>
  <si>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</si>
  <si>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</si>
  <si>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</si>
  <si>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</si>
  <si>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</si>
  <si>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</si>
  <si>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</si>
  <si>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</si>
  <si>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</si>
  <si>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</si>
  <si>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</si>
  <si>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</si>
  <si>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</si>
  <si>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</si>
  <si>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</si>
  <si>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</si>
  <si>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</si>
  <si>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</si>
  <si>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</si>
  <si>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</si>
  <si>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</si>
  <si>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</si>
  <si>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</si>
  <si>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</si>
  <si>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</si>
  <si>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</si>
  <si>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</si>
  <si>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</si>
  <si>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</si>
  <si>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</si>
  <si>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</si>
  <si>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</si>
  <si>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</si>
  <si>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</si>
  <si>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</si>
  <si>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</si>
  <si>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</si>
  <si>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</si>
  <si>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</si>
  <si>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</si>
  <si>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</si>
  <si>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</si>
  <si>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</si>
  <si>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</si>
  <si>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</si>
  <si>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</si>
  <si>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</si>
  <si>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</si>
  <si>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</si>
  <si>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</si>
  <si>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</si>
  <si>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</si>
  <si>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</si>
  <si>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</si>
  <si>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</si>
  <si>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</si>
  <si>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</si>
  <si>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</si>
  <si>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</si>
  <si>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</si>
  <si>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</si>
  <si>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</si>
  <si>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</si>
  <si>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</si>
  <si>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</si>
  <si>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</si>
  <si>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</si>
  <si>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</si>
  <si>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</si>
  <si>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</si>
  <si>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</si>
  <si>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</si>
  <si>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</si>
  <si>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</si>
  <si>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</si>
  <si>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</si>
  <si>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</si>
  <si>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</si>
  <si>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</si>
  <si>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</si>
  <si>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</si>
  <si>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</si>
  <si>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</si>
  <si>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</si>
  <si>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</si>
  <si>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</si>
  <si>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</si>
  <si>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</si>
  <si>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</si>
  <si>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</si>
  <si>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</si>
  <si>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</si>
  <si>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</si>
  <si>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</si>
  <si>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</si>
  <si>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</si>
  <si>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</si>
  <si>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</si>
  <si>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</si>
  <si>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</si>
  <si>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</si>
  <si>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</si>
  <si>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</si>
  <si>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</si>
  <si>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</si>
  <si>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</si>
  <si>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</si>
  <si>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</si>
  <si>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</si>
  <si>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</si>
  <si>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</si>
  <si>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</si>
  <si>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</si>
  <si>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</si>
  <si>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</si>
  <si>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</si>
  <si>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</si>
  <si>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</si>
  <si>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</si>
  <si>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</si>
  <si>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</si>
  <si>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</si>
  <si>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</si>
  <si>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</si>
  <si>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</si>
  <si>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</si>
  <si>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</si>
  <si>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</si>
  <si>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</si>
  <si>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</si>
  <si>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</si>
  <si>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</si>
  <si>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</si>
  <si>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</si>
  <si>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</si>
  <si>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</si>
  <si>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</si>
  <si>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</si>
  <si>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</si>
  <si>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</si>
  <si>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</si>
  <si>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</si>
  <si>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</si>
  <si>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</si>
  <si>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</si>
  <si>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</si>
  <si>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</si>
  <si>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</si>
  <si>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</si>
  <si>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</si>
  <si>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</si>
  <si>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</si>
  <si>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</si>
  <si>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</si>
  <si>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</si>
  <si>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</si>
  <si>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</si>
  <si>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</si>
  <si>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</si>
  <si>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</si>
  <si>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</si>
  <si>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</si>
  <si>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</si>
  <si>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</si>
  <si>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</si>
  <si>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</si>
  <si>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</si>
  <si>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</si>
  <si>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</si>
  <si>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</si>
  <si>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</si>
  <si>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</si>
  <si>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</si>
  <si>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</si>
  <si>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</si>
  <si>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</si>
  <si>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</si>
  <si>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</si>
  <si>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</si>
  <si>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</si>
  <si>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</si>
  <si>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</si>
  <si>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</si>
  <si>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</si>
  <si>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</si>
  <si>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</si>
  <si>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</si>
  <si>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</si>
  <si>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</si>
  <si>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</si>
  <si>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</si>
  <si>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</si>
  <si>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</si>
  <si>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</si>
  <si>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</si>
  <si>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</si>
  <si>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</si>
  <si>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</si>
  <si>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</si>
  <si>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</si>
  <si>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</si>
  <si>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</si>
  <si>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</si>
  <si>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</si>
  <si>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</si>
  <si>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</si>
  <si>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</si>
  <si>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</si>
  <si>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</si>
  <si>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</si>
  <si>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</si>
  <si>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</si>
  <si>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</si>
  <si>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</si>
  <si>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</si>
  <si>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</si>
  <si>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</si>
  <si>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</si>
  <si>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</si>
  <si>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</si>
  <si>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</si>
  <si>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</si>
  <si>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</si>
  <si>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</si>
  <si>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</si>
  <si>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</si>
  <si>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</si>
  <si>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</si>
  <si>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</si>
  <si>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</si>
  <si>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</si>
  <si>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</si>
  <si>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</si>
  <si>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</si>
  <si>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</si>
  <si>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</si>
  <si>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</si>
  <si>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</si>
  <si>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</si>
  <si>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</si>
  <si>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</si>
  <si>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</si>
  <si>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</si>
  <si>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</si>
  <si>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</si>
  <si>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</si>
  <si>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</si>
  <si>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</si>
  <si>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</si>
  <si>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</si>
  <si>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</si>
  <si>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</si>
  <si>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</si>
  <si>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</si>
  <si>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</si>
  <si>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</si>
  <si>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</si>
  <si>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</si>
  <si>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</si>
  <si>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</si>
  <si>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</si>
  <si>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</si>
  <si>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</si>
  <si>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</si>
  <si>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</si>
  <si>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</si>
  <si>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</si>
  <si>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</si>
  <si>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</si>
  <si>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</si>
  <si>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</si>
  <si>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</si>
  <si>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</si>
  <si>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</si>
  <si>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</si>
  <si>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</si>
  <si>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</si>
  <si>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</si>
  <si>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</si>
  <si>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</si>
  <si>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</si>
  <si>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</si>
  <si>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</si>
  <si>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</si>
  <si>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</si>
  <si>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</si>
  <si>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</si>
  <si>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</si>
  <si>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</si>
  <si>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</si>
  <si>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</si>
  <si>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</si>
  <si>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</si>
  <si>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</si>
  <si>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</si>
  <si>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</si>
  <si>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</si>
  <si>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</si>
  <si>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</si>
  <si>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</si>
  <si>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</si>
  <si>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</si>
  <si>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</si>
  <si>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</si>
  <si>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</si>
  <si>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</si>
  <si>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</si>
  <si>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</si>
  <si>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</si>
  <si>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</si>
  <si>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</si>
  <si>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</si>
  <si>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</si>
  <si>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</si>
  <si>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</si>
  <si>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</si>
  <si>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</si>
  <si>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</si>
  <si>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</si>
  <si>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</si>
  <si>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</si>
  <si>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</si>
  <si>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</si>
  <si>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</si>
  <si>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</si>
  <si>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</si>
  <si>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</si>
  <si>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</si>
  <si>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</si>
  <si>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</si>
  <si>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</si>
  <si>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</si>
  <si>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</si>
  <si>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</si>
  <si>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</si>
  <si>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</si>
  <si>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</si>
  <si>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</si>
  <si>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</si>
  <si>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</si>
  <si>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</si>
  <si>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</si>
  <si>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</si>
  <si>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</si>
  <si>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</si>
  <si>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</si>
  <si>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</si>
  <si>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</si>
  <si>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</si>
  <si>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</si>
  <si>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</si>
  <si>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</si>
  <si>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</si>
  <si>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</si>
  <si>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</si>
  <si>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</si>
  <si>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</si>
  <si>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</si>
  <si>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</si>
  <si>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</si>
  <si>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</si>
  <si>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</si>
  <si>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</si>
  <si>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</si>
  <si>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</si>
  <si>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</si>
  <si>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</si>
  <si>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</si>
  <si>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</si>
  <si>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</si>
  <si>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</si>
  <si>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</si>
  <si>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</si>
  <si>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</si>
  <si>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</si>
  <si>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</si>
  <si>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</si>
  <si>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</si>
  <si>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</si>
  <si>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</si>
  <si>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</si>
  <si>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</si>
  <si>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</si>
  <si>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</si>
  <si>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</si>
  <si>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</si>
  <si>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</si>
  <si>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</si>
  <si>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</si>
  <si>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</si>
  <si>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</si>
  <si>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</si>
  <si>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</si>
  <si>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</si>
  <si>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</si>
  <si>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</si>
  <si>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</si>
  <si>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</si>
  <si>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</si>
  <si>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</si>
  <si>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</si>
  <si>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</si>
  <si>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</si>
  <si>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</si>
  <si>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</si>
  <si>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</si>
  <si>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</si>
  <si>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</si>
  <si>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</si>
  <si>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</si>
  <si>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</si>
  <si>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</si>
  <si>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</si>
  <si>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</si>
  <si>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</si>
  <si>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</si>
  <si>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</si>
  <si>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</si>
  <si>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</si>
  <si>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</si>
  <si>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</si>
  <si>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</si>
  <si>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</si>
  <si>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</si>
  <si>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</si>
  <si>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</si>
  <si>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</si>
  <si>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</si>
  <si>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</si>
  <si>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</si>
  <si>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</si>
  <si>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</si>
  <si>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</si>
  <si>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</si>
  <si>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</si>
  <si>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</si>
  <si>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</si>
  <si>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</si>
  <si>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</si>
  <si>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</si>
  <si>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</si>
  <si>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</si>
  <si>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</si>
  <si>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</si>
  <si>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</si>
  <si>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</si>
  <si>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</si>
  <si>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</si>
  <si>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</si>
  <si>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</si>
  <si>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</si>
  <si>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</si>
  <si>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</si>
  <si>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</si>
  <si>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</si>
  <si>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</si>
  <si>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</si>
  <si>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</si>
  <si>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</si>
  <si>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</si>
  <si>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</si>
  <si>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</si>
  <si>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</si>
  <si>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</si>
  <si>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</si>
  <si>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</si>
  <si>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</si>
  <si>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</si>
  <si>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</si>
  <si>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</si>
  <si>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</si>
  <si>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</si>
  <si>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</si>
  <si>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</si>
  <si>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</si>
  <si>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</si>
  <si>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</si>
  <si>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</si>
  <si>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</si>
  <si>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</si>
  <si>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</si>
  <si>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</si>
  <si>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</si>
  <si>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</si>
  <si>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</si>
  <si>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</si>
  <si>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</si>
  <si>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</si>
  <si>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</si>
  <si>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</si>
  <si>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</si>
  <si>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</si>
  <si>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</si>
  <si>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</si>
  <si>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</si>
  <si>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</si>
  <si>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</si>
  <si>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</si>
  <si>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</si>
  <si>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</si>
  <si>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</si>
  <si>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</si>
  <si>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</si>
  <si>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</si>
  <si>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</si>
  <si>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</si>
  <si>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</si>
  <si>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</si>
  <si>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</si>
  <si>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</si>
  <si>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</si>
  <si>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</si>
  <si>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</si>
  <si>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</si>
  <si>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</si>
  <si>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</si>
  <si>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</si>
  <si>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</si>
  <si>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</si>
  <si>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</si>
  <si>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</si>
  <si>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</si>
  <si>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</si>
  <si>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</si>
  <si>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</si>
  <si>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</si>
  <si>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</si>
  <si>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</si>
  <si>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</si>
  <si>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</si>
  <si>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</si>
  <si>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</si>
  <si>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</si>
  <si>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</si>
  <si>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</si>
  <si>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</si>
  <si>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</si>
  <si>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</si>
  <si>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</si>
  <si>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</si>
  <si>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</si>
  <si>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</si>
  <si>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</si>
  <si>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</si>
  <si>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</si>
  <si>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</si>
  <si>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</si>
  <si>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</si>
  <si>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</si>
  <si>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</si>
  <si>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</si>
  <si>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</si>
  <si>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</si>
  <si>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</si>
  <si>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</si>
  <si>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</si>
  <si>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</si>
  <si>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</si>
  <si>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</si>
  <si>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</si>
  <si>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</si>
  <si>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</si>
  <si>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</si>
  <si>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</si>
  <si>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</si>
  <si>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</si>
  <si>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</si>
  <si>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</si>
  <si>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</si>
  <si>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</si>
  <si>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</si>
  <si>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</si>
  <si>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</si>
  <si>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</si>
  <si>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</si>
  <si>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</si>
  <si>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</si>
  <si>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</si>
  <si>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</si>
  <si>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</si>
  <si>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</si>
  <si>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</si>
  <si>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</si>
  <si>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</si>
  <si>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</si>
  <si>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</si>
  <si>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</si>
  <si>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</si>
  <si>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</si>
  <si>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</si>
  <si>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</si>
  <si>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</si>
  <si>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</si>
  <si>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</si>
  <si>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</si>
  <si>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</si>
  <si>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</si>
  <si>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</si>
  <si>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</si>
  <si>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</si>
  <si>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</si>
  <si>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</si>
  <si>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</si>
  <si>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</si>
  <si>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</si>
  <si>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</si>
  <si>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</si>
  <si>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</si>
  <si>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</si>
  <si>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</si>
  <si>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</si>
  <si>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</si>
  <si>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</si>
  <si>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</si>
  <si>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</si>
  <si>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</si>
  <si>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</si>
  <si>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</si>
  <si>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</si>
  <si>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</si>
  <si>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</si>
  <si>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</si>
  <si>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</si>
  <si>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</si>
  <si>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</si>
  <si>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</si>
  <si>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</si>
  <si>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</si>
  <si>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</si>
  <si>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</si>
  <si>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</si>
  <si>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</si>
  <si>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</si>
  <si>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</si>
  <si>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</si>
  <si>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</si>
  <si>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</si>
  <si>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</si>
  <si>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</si>
  <si>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</si>
  <si>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</si>
  <si>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</si>
  <si>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</si>
  <si>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</si>
  <si>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</si>
  <si>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</si>
  <si>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</si>
  <si>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</si>
  <si>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</si>
  <si>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</si>
  <si>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</si>
  <si>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</si>
  <si>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</si>
  <si>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</si>
  <si>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</si>
  <si>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</si>
  <si>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</si>
  <si>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</si>
  <si>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</si>
  <si>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</si>
  <si>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</si>
  <si>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</si>
  <si>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</si>
  <si>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</si>
  <si>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</si>
  <si>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</si>
  <si>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</si>
  <si>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</si>
  <si>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</si>
  <si>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</si>
  <si>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</si>
  <si>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</si>
  <si>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</si>
  <si>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</si>
  <si>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</si>
  <si>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</si>
  <si>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</si>
  <si>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</si>
  <si>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</si>
  <si>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</si>
  <si>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</si>
  <si>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</si>
  <si>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</si>
  <si>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</si>
  <si>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</si>
  <si>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</si>
  <si>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</si>
  <si>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</si>
  <si>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</si>
  <si>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</si>
  <si>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</si>
  <si>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</si>
  <si>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</si>
  <si>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</si>
  <si>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</si>
  <si>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</si>
  <si>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</si>
  <si>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</si>
  <si>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</si>
  <si>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</si>
  <si>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</si>
  <si>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</si>
  <si>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</si>
  <si>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</si>
  <si>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</si>
  <si>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</si>
  <si>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</si>
  <si>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</si>
  <si>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</si>
  <si>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</si>
  <si>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</si>
  <si>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</si>
  <si>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</si>
  <si>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</si>
  <si>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</si>
  <si>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</si>
  <si>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</si>
  <si>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</si>
  <si>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</si>
  <si>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</si>
  <si>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</si>
  <si>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</si>
  <si>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</si>
  <si>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</si>
  <si>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</si>
  <si>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</si>
  <si>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</si>
  <si>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</si>
  <si>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</si>
  <si>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</si>
  <si>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</si>
  <si>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</si>
  <si>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</si>
  <si>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</si>
  <si>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</si>
  <si>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</si>
  <si>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</si>
  <si>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</si>
  <si>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</si>
  <si>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</si>
  <si>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</si>
  <si>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</si>
  <si>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</si>
  <si>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</si>
  <si>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</si>
  <si>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</si>
  <si>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</si>
  <si>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</si>
  <si>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</si>
  <si>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</si>
  <si>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</si>
  <si>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</si>
  <si>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</si>
  <si>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</si>
  <si>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</si>
  <si>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</si>
  <si>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</si>
  <si>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</si>
  <si>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</si>
  <si>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</si>
  <si>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</si>
  <si>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</si>
  <si>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</si>
  <si>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</si>
  <si>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</si>
  <si>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</si>
  <si>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</si>
  <si>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</si>
  <si>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</si>
  <si>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</si>
  <si>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</si>
  <si>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</si>
  <si>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</si>
  <si>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</si>
  <si>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</si>
  <si>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</si>
  <si>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</si>
  <si>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</si>
  <si>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</si>
  <si>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</si>
  <si>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</si>
  <si>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</si>
  <si>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</si>
  <si>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</si>
  <si>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</si>
  <si>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</si>
  <si>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</si>
  <si>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</si>
  <si>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</si>
  <si>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</si>
  <si>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</si>
  <si>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</si>
  <si>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</si>
  <si>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</si>
  <si>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</si>
  <si>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</si>
  <si>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</si>
  <si>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</si>
  <si>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</si>
  <si>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</si>
  <si>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</si>
  <si>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</si>
  <si>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</si>
  <si>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</si>
  <si>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</si>
  <si>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</si>
  <si>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</si>
  <si>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</si>
  <si>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</si>
  <si>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</si>
  <si>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</si>
  <si>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</si>
  <si>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</si>
  <si>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</si>
  <si>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</si>
  <si>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</si>
  <si>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</si>
  <si>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</si>
  <si>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</si>
  <si>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</si>
  <si>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</si>
  <si>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</si>
  <si>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</si>
  <si>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</si>
  <si>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</si>
  <si>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</si>
  <si>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</si>
  <si>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</si>
  <si>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</si>
  <si>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</si>
  <si>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</si>
  <si>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</si>
  <si>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</si>
  <si>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</si>
  <si>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</si>
  <si>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</si>
  <si>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</si>
  <si>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</si>
  <si>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</si>
  <si>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</si>
  <si>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</si>
  <si>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</si>
  <si>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</si>
  <si>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</si>
  <si>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</si>
  <si>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</si>
  <si>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</si>
  <si>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</si>
  <si>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</si>
  <si>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</si>
  <si>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</si>
  <si>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</si>
  <si>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</si>
  <si>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</si>
  <si>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</si>
  <si>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</si>
  <si>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</si>
  <si>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</si>
  <si>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</si>
  <si>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</si>
  <si>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</si>
  <si>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</si>
  <si>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</si>
  <si>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</si>
  <si>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</si>
  <si>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</si>
  <si>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</si>
  <si>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</si>
  <si>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</si>
  <si>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</si>
  <si>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</si>
  <si>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</si>
  <si>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</si>
  <si>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</si>
  <si>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</si>
  <si>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</si>
  <si>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</si>
  <si>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</si>
  <si>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</si>
  <si>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</si>
  <si>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</si>
  <si>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</si>
  <si>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</si>
  <si>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</si>
  <si>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</si>
  <si>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</si>
  <si>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</si>
  <si>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</si>
  <si>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</si>
  <si>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</si>
  <si>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</si>
  <si>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</si>
  <si>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</si>
  <si>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</si>
  <si>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</si>
  <si>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</si>
  <si>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</si>
  <si>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</si>
  <si>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</si>
  <si>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</si>
  <si>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</si>
  <si>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</si>
  <si>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</si>
  <si>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</si>
  <si>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</si>
  <si>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</si>
  <si>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</si>
  <si>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</si>
  <si>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</si>
  <si>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</si>
  <si>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</si>
  <si>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</si>
  <si>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</si>
  <si>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</si>
  <si>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</si>
  <si>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</si>
  <si>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</si>
  <si>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</si>
  <si>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</si>
  <si>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</si>
  <si>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</si>
  <si>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</si>
  <si>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</si>
  <si>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</si>
  <si>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</si>
  <si>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</si>
  <si>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</si>
  <si>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</si>
  <si>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</si>
  <si>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</si>
  <si>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</si>
  <si>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</si>
  <si>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</si>
  <si>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</si>
  <si>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</si>
  <si>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</si>
  <si>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</si>
  <si>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</si>
  <si>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</si>
  <si>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</si>
  <si>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</si>
  <si>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</si>
  <si>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</si>
  <si>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</si>
  <si>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</si>
  <si>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</si>
  <si>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</si>
  <si>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</si>
  <si>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</si>
  <si>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</si>
  <si>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</si>
  <si>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</si>
  <si>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</si>
  <si>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</si>
  <si>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</si>
  <si>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</si>
  <si>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</si>
  <si>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</si>
  <si>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</si>
  <si>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</si>
  <si>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</si>
  <si>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</si>
  <si>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</si>
  <si>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</si>
  <si>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</si>
  <si>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</si>
  <si>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</si>
  <si>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</si>
  <si>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</si>
  <si>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</si>
  <si>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</si>
  <si>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</si>
  <si>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</si>
  <si>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</si>
  <si>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</si>
  <si>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</si>
  <si>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</si>
  <si>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</si>
  <si>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</si>
  <si>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</si>
  <si>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</si>
  <si>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</si>
  <si>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</si>
  <si>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</si>
  <si>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</si>
  <si>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</si>
  <si>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</si>
  <si>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</si>
  <si>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</si>
  <si>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</si>
  <si>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</si>
  <si>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</si>
  <si>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</si>
  <si>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</si>
  <si>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</si>
  <si>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</si>
  <si>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</si>
  <si>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</si>
  <si>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</si>
  <si>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</si>
  <si>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</si>
  <si>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</si>
  <si>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</si>
  <si>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</si>
  <si>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</si>
  <si>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</si>
  <si>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</si>
  <si>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</si>
  <si>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</si>
  <si>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</si>
  <si>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</si>
  <si>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</si>
  <si>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</si>
  <si>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</si>
  <si>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</si>
  <si>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</si>
  <si>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</si>
  <si>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</si>
  <si>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</si>
  <si>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</si>
  <si>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</si>
  <si>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</si>
  <si>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</si>
  <si>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</si>
  <si>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</si>
  <si>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</si>
  <si>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</si>
  <si>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</si>
  <si>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</si>
  <si>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</si>
  <si>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</si>
  <si>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</si>
  <si>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</si>
  <si>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</si>
  <si>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</si>
  <si>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</si>
  <si>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</si>
  <si>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</si>
  <si>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</si>
  <si>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</si>
  <si>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</si>
  <si>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</si>
  <si>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</si>
  <si>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</si>
  <si>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</si>
  <si>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</si>
  <si>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</si>
  <si>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</si>
  <si>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</si>
  <si>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</si>
  <si>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</si>
  <si>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</si>
  <si>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</si>
  <si>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</si>
  <si>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</si>
  <si>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</si>
  <si>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</si>
  <si>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</si>
  <si>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</si>
  <si>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</si>
  <si>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</si>
  <si>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</si>
  <si>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</si>
  <si>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</si>
  <si>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</si>
  <si>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</si>
  <si>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</si>
  <si>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</si>
  <si>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</si>
  <si>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</si>
  <si>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</si>
  <si>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</si>
  <si>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</si>
  <si>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</si>
  <si>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</si>
  <si>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</si>
  <si>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PCM-20251125-00000149</t>
  </si>
  <si>
    <t>Site located family building refused enter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</si>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</sst>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323.1848684027791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0.37630358796741348</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6.4775810184073634E-2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45986.133294328705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45986.133294328705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45986.133294328705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45986.133294328705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45986.133294328705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45986.133294328705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45986.133294328705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45986.133294328705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45986.133294328705</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45986.133294328705</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45986.133294328705</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45986.133294328705</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45986.133294328705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45986.133294328705</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45986.133294328705</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45986.133294328705</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45986.133294328705</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45986.133294328705</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45986.133294328705</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45986.133294328705</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45986.133294328705</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45986.133294328705</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45986.133294328705</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45986.133294328705</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45986.133294328705</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45986.133294328705</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45986.133294328705</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45986.133294328705</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45986.133294328705</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45986.133294328705</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45986.133294328705</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45986.133294328705</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45986.133294328705</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45986.133294328705</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45986.133294328705</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45986.133294328705</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45986.133294328705</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45986.133294328705</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45986.133294328705</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45986.133294328705</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45986.133294328705</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45986.133294328705</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45986.133294328705</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45986.133294328705</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45986.133294328705</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45986.133294328705</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45986.133294328705</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45986.133294328705</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45986.133294328705</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45986.133294328705</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45986.133294328705</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45986.133294328705</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45986.133294328705</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45986.133294328705</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45986.133294328705</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45986.133294328705</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45986.133294328705</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45986.133294328705</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45986.133294328705</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45986.133294328705</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45986.133294328705</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45986.133294328705</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161.13345636574377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1.7458753472237731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0.2702619213014259</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22242</v>
      </c>
      <c r="E6" s="102"/>
      <c r="F6" s="103"/>
      <c r="G6" s="104">
        <f ca="1">IFERROR(NOW()-F7,"-")</f>
        <v>45986.133294328705</v>
      </c>
      <c r="H6" s="103">
        <v>45986.060659722221</v>
      </c>
      <c r="I6" s="18" t="str">
        <f>IFERROR(VLOOKUP(D6,DB!A:F,6,0),"")</f>
        <v>Power cube</v>
      </c>
      <c r="J6" s="18" t="str">
        <f>IFERROR(VLOOKUP(D6,DB!A:G,7,0),"")</f>
        <v>Good+No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45986.133294328705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45986.133294328705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45986.133294328705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45986.133294328705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45986.133294328705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45986.133294328705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45986.133294328705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45986.133294328705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45986.133294328705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45986.133294328705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45986.133294328705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45986.133294328705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45986.133294328705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45986.133294328705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45986.133294328705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45986.133294328705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45986.133294328705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45986.133294328705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45986.133294328705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45986.133294328705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45986.133294328705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45986.133294328705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45986.133294328705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45986.133294328705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45986.133294328705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45986.133294328705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45986.133294328705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45986.133294328705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45986.133294328705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45986.133294328705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45986.133294328705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45986.133294328705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45986.133294328705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45986.133294328705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45986.133294328705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45986.133294328705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45986.133294328705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45986.133294328705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45986.133294328705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45986.133294328705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45986.133294328705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45986.133294328705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45986.133294328705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45986.133294328705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45986.133294328705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45986.133294328705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45986.133294328705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45986.133294328705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45986.133294328705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45986.133294328705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45986.133294328705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45986.133294328705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45986.133294328705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45986.133294328705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45986.133294328705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45986.133294328705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45986.133294328705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45986.133294328705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45986.133294328705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45986.133294328705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45986.133294328705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45986.133294328705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45986.133294328705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45986.133294328705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45986.133294328705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45986.133294328705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45986.133294328705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45986.133294328705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45986.133294328705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45986.133294328705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45986.133294328705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45986.133294328705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45986.133294328705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45986.133294328705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45986.133294328705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45986.133294328705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45986.133294328705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45986.133294328705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45986.133294328705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45986.133294328705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45986.133294328705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45986.133294328705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45986.133294328705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45986.133294328705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45986.133294328705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45986.133294328705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45986.133294328705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45986.133294328705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45986.133294328705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45986.133294328705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45986.133294328705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45986.133294328705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45986.133294328705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45986.133294328705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45986.133294328705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45986.133294328705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45986.133294328705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45986.133294328705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45986.133294328705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45986.133294328705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45986.133294328705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45986.133294328705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45986.133294328705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45986.133294328705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45986.133294328705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45986.133294328705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45986.133294328705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45986.133294328705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45986.133294328705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45986.133294328705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45986.133294328705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45986.133294328705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45986.133294328705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45986.133294328705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45986.133294328705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45986.133294328705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45986.133294328705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45986.133294328705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45986.133294328705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45986.133294328705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45986.133294328705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45986.133294328705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45986.133294328705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45986.133294328705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45986.133294328705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45986.133294328705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45986.133294328705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45986.133294328705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45986.133294328705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45986.133294328705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45986.133294328705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45986.133294328705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45986.133294328705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45986.133294328705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45986.133294328705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45986.133294328705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45986.133294328705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45986.133294328705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45986.133294328705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45986.133294328705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45986.133294328705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45986.133294328705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45986.133294328705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45986.133294328705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45986.133294328705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45986.133294328705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45986.133294328705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45986.133294328705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45986.133294328705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45986.133294328705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45986.133294328705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45986.133294328705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45986.133294328705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45986.133294328705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45986.133294328705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45986.133294328705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45986.133294328705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45986.133294328705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45986.133294328705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45986.133294328705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45986.133294328705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45986.133294328705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45986.133294328705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45986.133294328705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45986.133294328705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45986.133294328705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45986.133294328705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45986.133294328705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45986.133294328705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45986.133294328705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45986.133294328705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45986.133294328705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45986.133294328705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45986.133294328705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45986.133294328705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45986.133294328705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45986.133294328705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45986.133294328705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45986.133294328705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45986.133294328705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45986.133294328705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45986.133294328705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45986.133294328705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45986.133294328705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45986.133294328705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45986.133294328705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45986.133294328705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45986.133294328705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45986.133294328705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45986.133294328705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45986.133294328705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45986.133294328705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45986.133294328705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45986.133294328705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45986.133294328705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45986.133294328705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45986.133294328705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45986.133294328705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45986.133294328705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45986.133294328705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45986.133294328705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45986.133294328705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45986.133294328705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45986.133294328705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45986.133294328705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45986.133294328705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45986.133294328705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45986.133294328705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45986.133294328705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45986.133294328705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45986.133294328705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45986.133294328705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45986.133294328705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45986.133294328705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45986.133294328705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45986.133294328705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45986.133294328705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45986.133294328705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45986.133294328705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45986.133294328705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45986.133294328705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45986.133294328705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45986.133294328705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45986.133294328705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45986.133294328705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45986.133294328705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45986.133294328705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45986.133294328705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45986.133294328705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45986.133294328705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45986.133294328705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45986.133294328705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45986.133294328705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45986.133294328705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45986.133294328705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45986.133294328705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45986.133294328705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45986.133294328705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45986.133294328705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45986.133294328705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45986.133294328705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45986.133294328705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45986.133294328705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45986.133294328705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45986.133294328705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45986.133294328705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45986.133294328705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45986.133294328705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45986.133294328705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45986.133294328705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45986.133294328705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45986.133294328705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45986.133294328705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45986.133294328705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45986.133294328705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45986.133294328705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45986.133294328705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45986.133294328705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45986.133294328705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45986.133294328705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45986.133294328705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45986.133294328705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45986.133294328705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45986.133294328705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45986.133294328705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45986.133294328705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45986.133294328705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45986.133294328705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45986.133294328705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45986.133294328705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45986.133294328705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45986.133294328705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45986.133294328705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45986.133294328705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45986.133294328705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45986.133294328705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45986.133294328705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45986.133294328705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45986.133294328705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45986.133294328705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45986.133294328705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45986.133294328705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45986.133294328705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45986.133294328705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45986.133294328705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45986.133294328705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45986.133294328705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45986.133294328705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45986.133294328705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45986.133294328705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45986.133294328705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45986.133294328705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45986.133294328705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45986.133294328705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45986.133294328705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45986.133294328705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45986.133294328705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45986.133294328705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45986.133294328705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45986.133294328705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45986.133294328705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45986.133294328705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45986.133294328705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45986.133294328705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45986.133294328705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45986.133294328705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45986.133294328705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45986.133294328705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45986.133294328705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45986.133294328705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45986.133294328705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45986.133294328705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45986.133294328705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45986.133294328705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45986.133294328705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45986.133294328705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45986.133294328705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45986.133294328705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45986.133294328705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45986.133294328705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45986.133294328705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45986.133294328705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45986.133294328705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45986.133294328705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45986.133294328705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45986.133294328705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45986.133294328705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45986.133294328705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45986.133294328705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45986.133294328705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45986.133294328705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45986.133294328705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45986.133294328705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45986.133294328705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45986.133294328705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45986.133294328705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45986.133294328705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45986.133294328705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45986.133294328705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45986.133294328705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45986.133294328705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45986.133294328705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45986.133294328705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45986.133294328705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45986.133294328705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45986.133294328705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45986.133294328705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45986.133294328705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45986.133294328705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45986.133294328705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45986.133294328705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45986.133294328705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45986.133294328705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45986.133294328705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45986.133294328705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45986.133294328705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45986.133294328705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45986.133294328705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45986.133294328705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45986.133294328705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45986.133294328705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45986.133294328705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45986.133294328705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45986.133294328705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45986.133294328705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45986.133294328705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45986.133294328705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45986.133294328705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45986.133294328705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45986.133294328705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45986.133294328705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45986.133294328705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45986.133294328705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45986.133294328705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45986.133294328705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45986.133294328705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45986.133294328705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45986.133294328705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45986.133294328705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45986.133294328705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45986.133294328705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45986.133294328705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45986.133294328705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45986.133294328705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45986.133294328705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45986.133294328705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45986.133294328705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45986.133294328705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45986.133294328705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45986.133294328705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45986.133294328705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45986.133294328705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45986.133294328705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45986.133294328705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45986.133294328705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45986.133294328705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45986.133294328705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45986.133294328705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45986.133294328705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45986.133294328705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45986.133294328705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45986.133294328705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45986.133294328705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45986.133294328705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45986.133294328705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45986.133294328705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45986.133294328705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45986.133294328705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45986.133294328705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45986.133294328705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45986.133294328705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45986.133294328705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45986.133294328705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45986.133294328705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45986.133294328705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45986.133294328705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45986.133294328705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45986.133294328705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45986.133294328705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45986.133294328705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45986.133294328705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45986.133294328705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45986.133294328705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45986.133294328705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45986.133294328705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45986.133294328705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45986.133294328705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45986.133294328705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45986.133294328705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45986.133294328705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45986.133294328705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45986.133294328705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45986.133294328705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45986.133294328705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45986.133294328705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45986.133294328705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45986.133294328705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45986.133294328705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45986.133294328705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45986.133294328705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45986.133294328705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45986.133294328705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45986.133294328705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45986.133294328705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45986.133294328705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45986.133294328705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45986.133294328705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45986.133294328705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45986.133294328705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45986.133294328705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45986.133294328705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45986.133294328705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45986.133294328705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45986.133294328705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45986.133294328705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45986.133294328705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45986.133294328705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45986.133294328705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45986.133294328705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45986.133294328705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45986.133294328705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45986.133294328705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45986.133294328705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45986.133294328705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45986.133294328705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45986.133294328705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45986.133294328705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45986.133294328705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45986.133294328705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45986.133294328705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45986.133294328705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45986.133294328705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45986.133294328705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45986.133294328705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45986.133294328705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45986.133294328705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45986.133294328705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45986.133294328705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45986.133294328705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45986.133294328705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45986.133294328705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45986.133294328705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45986.133294328705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45986.133294328705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45986.133294328705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45986.133294328705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45986.133294328705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45986.133294328705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45986.133294328705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45986.133294328705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45986.133294328705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45986.133294328705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45986.133294328705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45986.133294328705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45986.133294328705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45986.133294328705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45986.133294328705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45986.133294328705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45986.133294328705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45986.133294328705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45986.133294328705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45986.133294328705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45986.133294328705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45986.133294328705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45986.133294328705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45986.133294328705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45986.133294328705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45986.133294328705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45986.133294328705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45986.133294328705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45986.133294328705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45986.133294328705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45986.133294328705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45986.133294328705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45986.133294328705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45986.133294328705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45986.133294328705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45986.133294328705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45986.133294328705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45986.133294328705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45986.133294328705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45986.133294328705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45986.133294328705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45986.133294328705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45986.133294328705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45986.133294328705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45986.133294328705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45986.133294328705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45986.133294328705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45986.133294328705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45986.133294328705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45986.133294328705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45986.133294328705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45986.133294328705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45986.133294328705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45986.133294328705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45986.133294328705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45986.133294328705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45986.133294328705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45986.133294328705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45986.133294328705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45986.133294328705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45986.133294328705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45986.133294328705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45986.133294328705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45986.133294328705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45986.133294328705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45986.133294328705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45986.133294328705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45986.133294328705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45986.133294328705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45986.133294328705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45986.133294328705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45986.133294328705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45986.133294328705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45986.133294328705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45986.133294328705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45986.133294328705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45986.133294328705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45986.133294328705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45986.133294328705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45986.133294328705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45986.133294328705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45986.133294328705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45986.133294328705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45986.133294328705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45986.133294328705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45986.133294328705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45986.133294328705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45986.133294328705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45986.133294328705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45986.133294328705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45986.133294328705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45986.133294328705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45986.133294328705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45986.133294328705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45986.133294328705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45986.133294328705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45986.133294328705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45986.133294328705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45986.133294328705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45986.133294328705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45986.133294328705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45986.133294328705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45986.133294328705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45986.133294328705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45986.133294328705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45986.133294328705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45986.133294328705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45986.133294328705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45986.133294328705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45986.133294328705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45986.133294328705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45986.133294328705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45986.133294328705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45986.133294328705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45986.133294328705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45986.133294328705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45986.133294328705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45986.133294328705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45986.133294328705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45986.133294328705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45986.133294328705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45986.133294328705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45986.133294328705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45986.133294328705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45986.133294328705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45986.133294328705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45986.133294328705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45986.133294328705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45986.133294328705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45986.133294328705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45986.133294328705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45986.133294328705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45986.133294328705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45986.133294328705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45986.133294328705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45986.133294328705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45986.133294328705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45986.133294328705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45986.133294328705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45986.133294328705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45986.133294328705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45986.133294328705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45986.133294328705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45986.133294328705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45986.133294328705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45986.133294328705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45986.133294328705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45986.133294328705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45986.133294328705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45986.133294328705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45986.133294328705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45986.133294328705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45986.133294328705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45986.133294328705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45986.133294328705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45986.133294328705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45986.133294328705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45986.133294328705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45986.133294328705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45986.133294328705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45986.133294328705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45986.133294328705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45986.133294328705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45986.133294328705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45986.133294328705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45986.133294328705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45986.133294328705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45986.133294328705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45986.133294328705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45986.133294328705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45986.133294328705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45986.133294328705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45986.133294328705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45986.133294328705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45986.133294328705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45986.133294328705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45986.133294328705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45986.133294328705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45986.133294328705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45986.133294328705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45986.133294328705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45986.133294328705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45986.133294328705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45986.133294328705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45986.133294328705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45986.133294328705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45986.133294328705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45986.133294328705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45986.133294328705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45986.133294328705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45986.133294328705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45986.133294328705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45986.133294328705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45986.133294328705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45986.133294328705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45986.133294328705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45986.133294328705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45986.133294328705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45986.133294328705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45986.133294328705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45986.133294328705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45986.133294328705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45986.133294328705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45986.133294328705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45986.133294328705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45986.133294328705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45986.133294328705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45986.133294328705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45986.133294328705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45986.133294328705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45986.133294328705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45986.133294328705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45986.133294328705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45986.133294328705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45986.133294328705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45986.133294328705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45986.133294328705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45986.133294328705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45986.133294328705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45986.133294328705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45986.133294328705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45986.133294328705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45986.133294328705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45986.133294328705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45986.133294328705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45986.133294328705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45986.133294328705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45986.133294328705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45986.133294328705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45986.133294328705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45986.133294328705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45986.133294328705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45986.133294328705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45986.133294328705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45986.133294328705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45986.133294328705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45986.133294328705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45986.133294328705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45986.133294328705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45986.133294328705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45986.133294328705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45986.133294328705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45986.133294328705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45986.133294328705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45986.133294328705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45986.133294328705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45986.133294328705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45986.133294328705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45986.133294328705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45986.133294328705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45986.133294328705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45986.133294328705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45986.133294328705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45986.133294328705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45986.133294328705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45986.133294328705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45986.133294328705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45986.133294328705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45986.133294328705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45986.133294328705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45986.133294328705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45986.133294328705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45986.133294328705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45986.133294328705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45986.133294328705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45986.133294328705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45986.133294328705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45986.133294328705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45986.133294328705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45986.133294328705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45986.133294328705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45986.133294328705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45986.133294328705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45986.133294328705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45986.133294328705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45986.133294328705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45986.133294328705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45986.133294328705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45986.133294328705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45986.133294328705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45986.133294328705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45986.133294328705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45986.133294328705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45986.133294328705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45986.133294328705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45986.133294328705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45986.133294328705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45986.133294328705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45986.133294328705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45986.133294328705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45986.133294328705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45986.133294328705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45986.133294328705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45986.133294328705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45986.133294328705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45986.133294328705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45986.133294328705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45986.133294328705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45986.133294328705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45986.133294328705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45986.133294328705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45986.133294328705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45986.133294328705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45986.133294328705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45986.133294328705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45986.133294328705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45986.133294328705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45986.133294328705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45986.133294328705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45986.133294328705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45986.133294328705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45986.133294328705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45986.133294328705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45986.133294328705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45986.133294328705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45986.133294328705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45986.133294328705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45986.133294328705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45986.133294328705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45986.133294328705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45986.133294328705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45986.133294328705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45986.133294328705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45986.133294328705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45986.133294328705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45986.133294328705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45986.133294328705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45986.133294328705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45986.133294328705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45986.133294328705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45986.133294328705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45986.133294328705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45986.133294328705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45986.133294328705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45986.133294328705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45986.133294328705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45986.133294328705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45986.133294328705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45986.133294328705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45986.133294328705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45986.133294328705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45986.133294328705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45986.133294328705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45986.133294328705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45986.133294328705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45986.133294328705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45986.133294328705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45986.133294328705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45986.133294328705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45986.133294328705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45986.133294328705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45986.133294328705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45986.133294328705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45986.133294328705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45986.133294328705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45986.133294328705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45986.133294328705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45986.133294328705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45986.133294328705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45986.133294328705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45986.133294328705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45986.133294328705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45986.133294328705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45986.133294328705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45986.133294328705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45986.133294328705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45986.133294328705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45986.133294328705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45986.133294328705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45986.133294328705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45986.133294328705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45986.133294328705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45986.133294328705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45986.133294328705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45986.133294328705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45986.133294328705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45986.133294328705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45986.133294328705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45986.133294328705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45986.133294328705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45986.133294328705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45986.133294328705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45986.133294328705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45986.133294328705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45986.133294328705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45986.133294328705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45986.133294328705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45986.133294328705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45986.133294328705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45986.133294328705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45986.133294328705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45986.133294328705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45986.133294328705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45986.133294328705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45986.133294328705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45986.133294328705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45986.133294328705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45986.133294328705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45986.133294328705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45986.133294328705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45986.133294328705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45986.133294328705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45986.133294328705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45986.133294328705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45986.133294328705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45986.133294328705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45986.133294328705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45986.133294328705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45986.133294328705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45986.133294328705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45986.133294328705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45986.133294328705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45986.133294328705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45986.133294328705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45986.133294328705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45986.133294328705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45986.133294328705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45986.133294328705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45986.133294328705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45986.133294328705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45986.133294328705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45986.133294328705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45986.133294328705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45986.133294328705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45986.133294328705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45986.133294328705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45986.133294328705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45986.133294328705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45986.133294328705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45986.133294328705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45986.133294328705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45986.133294328705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45986.133294328705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45986.133294328705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45986.133294328705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45986.133294328705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45986.133294328705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45986.133294328705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45986.133294328705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45986.133294328705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45986.133294328705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45986.133294328705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45986.133294328705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45986.133294328705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45986.133294328705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45986.133294328705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45986.133294328705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45986.133294328705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45986.133294328705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45986.133294328705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45986.133294328705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45986.133294328705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45986.133294328705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45986.133294328705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45986.133294328705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45986.133294328705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45986.133294328705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45986.133294328705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45986.133294328705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45986.133294328705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45986.133294328705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45986.133294328705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45986.133294328705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45986.133294328705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45986.133294328705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45986.133294328705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45986.133294328705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45986.133294328705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45986.133294328705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45986.133294328705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45986.133294328705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45986.133294328705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45986.133294328705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45986.133294328705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45986.133294328705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45986.133294328705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45986.133294328705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45986.133294328705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45986.133294328705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45986.133294328705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45986.133294328705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45986.133294328705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45986.133294328705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45986.133294328705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45986.133294328705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45986.133294328705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45986.133294328705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45986.133294328705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45986.133294328705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45986.133294328705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45986.133294328705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45986.133294328705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45986.133294328705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45986.133294328705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45986.133294328705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45986.133294328705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45986.133294328705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45986.133294328705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45986.133294328705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45986.133294328705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45986.133294328705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45986.133294328705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45986.133294328705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45986.133294328705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45986.133294328705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45986.133294328705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45986.133294328705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45986.133294328705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45986.133294328705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45986.133294328705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45986.133294328705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45986.133294328705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45986.133294328705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45986.133294328705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45986.133294328705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45986.133294328705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45986.133294328705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45986.133294328705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45986.133294328705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45986.133294328705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45986.133294328705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45986.133294328705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45986.133294328705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45986.133294328705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45986.133294328705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45986.133294328705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45986.133294328705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45986.133294328705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45986.133294328705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45986.133294328705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45986.133294328705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45986.133294328705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45986.133294328705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45986.133294328705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45986.133294328705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45986.133294328705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45986.133294328705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45986.133294328705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45986.133294328705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45986.133294328705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45986.133294328705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45986.133294328705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45986.133294328705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45986.133294328705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45986.133294328705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45986.133294328705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45986.133294328705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45986.133294328705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45986.133294328705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45986.133294328705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45986.133294328705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45986.133294328705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45986.133294328705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45986.133294328705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45986.133294328705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45986.133294328705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45986.133294328705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45986.133294328705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45986.133294328705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45986.133294328705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45986.133294328705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45986.133294328705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45986.133294328705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45986.133294328705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45986.133294328705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45986.133294328705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45986.133294328705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45986.133294328705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45986.133294328705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45986.133294328705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45986.133294328705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45986.133294328705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45986.133294328705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45986.133294328705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45986.133294328705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45986.133294328705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45986.133294328705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45986.133294328705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45986.133294328705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45986.133294328705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45986.133294328705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45986.133294328705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45986.133294328705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45986.133294328705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45986.133294328705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45986.133294328705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45986.133294328705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45986.133294328705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45986.133294328705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45986.133294328705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45986.133294328705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45986.133294328705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45986.133294328705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45986.133294328705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45986.133294328705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45986.133294328705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45986.133294328705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45986.133294328705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45986.133294328705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45986.133294328705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45986.133294328705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282.65257673610904</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0.3066855324068456</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45986.133294328705</v>
      </c>
      <c r="H4" s="95">
        <v>45986.018564814818</v>
      </c>
      <c r="I4" s="113" t="str">
        <f>IFERROR(VLOOKUP(D4,DB!A:F,6,0),"")</f>
        <v>Generator-SG</v>
      </c>
      <c r="J4" s="113" t="str">
        <f>IFERROR(VLOOKUP(D4,DB!A:G,7,0),"")</f>
        <v>No BB Shifted</v>
      </c>
      <c r="K4" s="97" t="s">
        <v>39118</v>
      </c>
      <c r="L4" s="91" t="str">
        <f>IFERROR(VLOOKUP(D4,DB!A:I,9,0),"")</f>
        <v>Latis</v>
      </c>
    </row>
    <row r="5" spans="1:16" ht="15" customHeight="1">
      <c r="A5" s="113" t="s">
        <v>39120</v>
      </c>
      <c r="B5" s="113" t="str">
        <f>IFERROR(VLOOKUP(D5,DB!A:K,11,0),"")</f>
        <v>R4</v>
      </c>
      <c r="C5" s="93">
        <v>1</v>
      </c>
      <c r="D5" s="91" t="s">
        <v>32353</v>
      </c>
      <c r="E5" s="94" t="s">
        <v>39021</v>
      </c>
      <c r="F5" s="95">
        <v>45986.100914351853</v>
      </c>
      <c r="G5" s="96">
        <f t="shared" ref="G5:G68" ca="1" si="1">IFERROR(NOW()-F5,"")</f>
        <v>3.237997685209848E-2</v>
      </c>
      <c r="H5" s="95">
        <v>45986.095196759263</v>
      </c>
      <c r="I5" s="113" t="str">
        <f>IFERROR(VLOOKUP(D5,DB!A:F,6,0),"")</f>
        <v>SCECO</v>
      </c>
      <c r="J5" s="113" t="str">
        <f>IFERROR(VLOOKUP(D5,DB!A:G,7,0),"")</f>
        <v>Dead</v>
      </c>
      <c r="K5" s="97" t="s">
        <v>39121</v>
      </c>
      <c r="L5" s="91" t="str">
        <f>IFERROR(VLOOKUP(D5,DB!A:I,9,0),"")</f>
        <v>Latis</v>
      </c>
    </row>
    <row r="6" spans="1:16" ht="15" customHeight="1">
      <c r="A6" s="113"/>
      <c r="B6" s="113" t="str">
        <f>IFERROR(VLOOKUP(D6,DB!A:K,11,0),"")</f>
        <v/>
      </c>
      <c r="C6" s="93"/>
      <c r="D6" s="91"/>
      <c r="E6" s="94"/>
      <c r="F6" s="95"/>
      <c r="G6" s="96">
        <f t="shared" ca="1" si="1"/>
        <v>45986.133294328705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45986.133294328705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45986.133294328705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45986.133294328705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45986.133294328705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45986.133294328705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45986.133294328705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45986.133294328705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45986.133294328705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45986.133294328705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45986.133294328705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45986.133294328705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45986.133294328705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45986.133294328705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45986.133294328705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45986.133294328705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45986.133294328705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45986.133294328705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45986.133294328705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45986.133294328705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45986.133294328705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45986.133294328705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45986.133294328705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45986.133294328705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45986.133294328705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45986.133294328705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45986.133294328705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45986.133294328705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45986.133294328705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45986.133294328705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45986.133294328705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45986.133294328705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45986.133294328705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45986.133294328705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45986.133294328705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45986.133294328705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45986.133294328705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45986.133294328705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45986.133294328705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45986.133294328705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45986.133294328705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45986.133294328705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45986.133294328705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45986.133294328705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45986.133294328705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45986.133294328705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45986.133294328705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45986.133294328705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45986.133294328705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45986.133294328705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45986.133294328705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45986.133294328705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45986.133294328705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45986.133294328705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45986.133294328705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45986.133294328705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45986.133294328705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45986.133294328705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45986.133294328705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45986.133294328705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45986.133294328705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45986.133294328705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45986.133294328705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45986.133294328705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45986.133294328705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45986.133294328705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45986.133294328705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45986.133294328705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45986.133294328705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45986.133294328705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45986.133294328705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45986.133294328705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45986.133294328705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45986.133294328705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45986.133294328705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45986.133294328705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45986.133294328705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45986.133294328705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45986.133294328705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45986.133294328705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45986.133294328705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45986.133294328705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45986.133294328705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45986.133294328705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45986.133294328705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45986.133294328705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45986.133294328705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45986.133294328705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45986.133294328705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45986.133294328705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45986.133294328705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45986.133294328705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45986.133294328705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45986.133294328705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45986.133294328705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45986.133294328705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45986.133294328705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45986.133294328705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45986.133294328705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45986.133294328705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45986.133294328705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45986.133294328705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45986.133294328705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45986.133294328705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45986.133294328705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45986.133294328705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45986.133294328705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45986.133294328705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45986.133294328705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45986.133294328705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45986.133294328705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45986.133294328705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45986.133294328705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45986.133294328705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45986.133294328705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45986.133294328705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45986.133294328705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45986.133294328705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45986.133294328705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45986.133294328705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45986.133294328705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45986.133294328705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45986.133294328705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45986.133294328705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45986.133294328705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45986.133294328705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45986.133294328705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45986.133294328705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45986.133294328705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45986.133294328705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45986.133294328705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45986.133294328705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45986.133294328705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45986.133294328705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45986.133294328705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45986.133294328705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45986.133294328705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45986.133294328705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45986.133294328705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45986.133294328705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45986.133294328705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45986.133294328705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45986.133294328705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45986.133294328705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45986.133294328705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45986.133294328705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45986.133294328705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45986.133294328705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45986.133294328705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45986.133294328705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45986.133294328705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45986.133294328705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45986.133294328705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45986.133294328705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45986.133294328705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45986.133294328705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45986.133294328705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45986.133294328705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45986.133294328705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45986.133294328705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45986.133294328705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45986.133294328705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45986.133294328705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45986.133294328705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45986.133294328705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45986.133294328705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45986.133294328705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45986.133294328705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45986.133294328705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45986.133294328705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45986.133294328705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45986.133294328705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45986.133294328705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45986.133294328705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45986.133294328705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45986.133294328705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45986.133294328705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45986.133294328705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45986.133294328705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45986.133294328705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45986.133294328705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45986.133294328705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45986.133294328705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45986.133294328705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45986.133294328705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45986.133294328705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45986.133294328705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45986.133294328705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45986.133294328705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45986.133294328705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45986.133294328705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45986.133294328705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45986.133294328705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45986.133294328705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45986.133294328705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45986.133294328705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45986.133294328705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45986.133294328705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45986.133294328705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45986.133294328705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45986.133294328705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45986.133294328705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45986.133294328705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45986.133294328705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45986.133294328705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45986.133294328705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45986.133294328705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45986.133294328705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45986.133294328705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45986.133294328705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45986.133294328705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45986.133294328705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45986.133294328705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45986.133294328705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45986.133294328705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45986.133294328705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45986.133294328705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45986.133294328705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45986.133294328705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45986.133294328705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45986.133294328705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45986.133294328705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45986.133294328705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45986.133294328705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45986.133294328705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45986.133294328705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45986.133294328705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45986.133294328705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45986.133294328705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45986.133294328705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45986.133294328705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45986.133294328705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45986.133294328705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45986.133294328705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45986.133294328705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45986.133294328705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45986.133294328705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45986.133294328705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45986.133294328705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45986.133294328705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45986.133294328705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45986.133294328705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45986.133294328705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45986.133294328705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45986.133294328705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45986.133294328705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45986.133294328705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45986.133294328705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45986.133294328705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45986.133294328705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45986.133294328705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45986.133294328705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45986.133294328705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45986.133294328705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45986.133294328705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45986.133294328705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45986.133294328705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45986.133294328705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45986.133294328705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45986.133294328705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45986.133294328705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45986.133294328705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45986.133294328705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45986.133294328705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45986.133294328705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45986.133294328705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45986.133294328705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45986.133294328705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45986.133294328705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45986.133294328705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45986.133294328705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45986.133294328705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45986.133294328705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45986.133294328705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45986.133294328705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45986.133294328705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45986.133294328705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45986.133294328705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45986.133294328705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45986.133294328705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45986.133294328705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45986.133294328705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45986.133294328705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45986.133294328705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45986.133294328705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45986.133294328705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45986.133294328705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45986.133294328705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45986.133294328705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45986.133294328705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45986.133294328705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45986.133294328705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45986.133294328705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45986.133294328705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45986.133294328705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45986.133294328705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45986.133294328705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45986.133294328705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45986.133294328705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45986.133294328705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45986.133294328705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45986.133294328705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45986.133294328705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45986.133294328705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45986.133294328705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45986.133294328705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45986.133294328705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45986.133294328705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45986.133294328705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45986.133294328705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45986.133294328705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45986.133294328705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45986.133294328705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45986.133294328705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45986.133294328705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45986.133294328705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45986.133294328705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45986.133294328705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45986.133294328705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45986.133294328705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45986.133294328705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45986.133294328705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45986.133294328705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45986.133294328705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45986.133294328705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45986.133294328705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45986.133294328705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45986.133294328705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45986.133294328705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45986.133294328705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45986.133294328705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45986.133294328705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45986.133294328705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45986.133294328705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45986.133294328705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45986.133294328705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45986.133294328705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45986.133294328705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45986.133294328705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45986.133294328705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45986.133294328705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45986.133294328705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45986.133294328705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45986.133294328705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45986.133294328705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45986.133294328705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45986.133294328705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45986.133294328705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45986.133294328705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45986.133294328705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45986.133294328705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45986.133294328705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45986.133294328705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45986.133294328705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45986.133294328705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45986.133294328705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45986.133294328705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45986.133294328705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45986.133294328705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45986.133294328705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45986.133294328705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45986.133294328705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45986.133294328705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45986.133294328705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45986.133294328705</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94.301234143516922</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59.944417013888597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37.472183217592828</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4.7599957175916643</v>
      </c>
      <c r="H5" s="122">
        <v>45981.360798611109</v>
      </c>
      <c r="I5" s="109" t="str">
        <f>IFERROR(VLOOKUP(D5,DB!A:F,6,0),"")</f>
        <v>SCECO</v>
      </c>
      <c r="J5" s="109" t="str">
        <f>IFERROR(VLOOKUP(D5,DB!A:G,7,0),"")</f>
        <v>Dead</v>
      </c>
      <c r="K5" s="109" t="s">
        <v>39129</v>
      </c>
      <c r="L5" s="109" t="str">
        <f>IFERROR(VLOOKUP(D5,DB!A:I,9,0),"")</f>
        <v>Latis</v>
      </c>
    </row>
    <row r="6" spans="1:13">
      <c r="A6" s="109"/>
      <c r="B6" s="109" t="str">
        <f>IFERROR(VLOOKUP(#REF!,DB!A:K,11,0),"")</f>
        <v/>
      </c>
      <c r="C6" s="109"/>
      <c r="D6" s="109"/>
      <c r="E6" s="109"/>
      <c r="F6" s="109"/>
      <c r="G6" s="111">
        <f ca="1">IFERROR(NOW()-F6,"")</f>
        <v>45986.133294328705</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45986.133294328705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45986.133294328705</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45986.133294328705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45986.133294328705</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45986.133294328705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45986.133294328705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45986.133294328705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45986.133294328705</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45986.133294328705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45986.133294328705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45986.133294328705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45986.133294328705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45986.133294328705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45986.133294328705</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45986.133294328705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45986.133294328705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45986.133294328705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45986.133294328705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45986.133294328705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45986.133294328705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45986.133294328705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45986.133294328705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45986.133294328705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45986.133294328705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45986.133294328705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45986.133294328705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45986.133294328705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45986.133294328705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45986.133294328705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45986.133294328705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45986.133294328705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45986.133294328705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45986.133294328705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45986.133294328705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45986.133294328705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45986.133294328705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45986.133294328705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45986.133294328705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45986.133294328705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45986.133294328705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45986.133294328705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45986.133294328705</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33863</v>
      </c>
      <c r="E2" s="109" t="s">
        <v>39021</v>
      </c>
      <c r="F2" s="139">
        <v>45986.055775462963</v>
      </c>
      <c r="G2" s="75">
        <f ca="1">IFERROR(NOW()-F2,"-")</f>
        <v>7.7518865742604248E-2</v>
      </c>
      <c r="H2" s="139">
        <v>45986.050127314818</v>
      </c>
      <c r="I2" s="137" t="str">
        <f>IFERROR(VLOOKUP(D2,DB!A:F,6,0),"")</f>
        <v>SCECO</v>
      </c>
      <c r="J2" s="137" t="str">
        <f>IFERROR(VLOOKUP(D2,DB!A:G,7,0),"")</f>
        <v>Dead</v>
      </c>
      <c r="K2" s="140" t="s">
        <v>39131</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45986.133294328705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45986.133294328705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45986.133294328705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45986.133294328705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45986.133294328705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45986.133294328705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45986.133294328705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45986.133294328705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45986.133294328705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45986.133294328705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45986.133294328705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45986.133294328705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45986.133294328705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45986.133294328705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45986.133294328705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45986.133294328705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45986.133294328705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45986.133294328705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45986.133294328705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45986.133294328705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45986.133294328705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45986.133294328705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45986.133294328705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45986.133294328705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45986.133294328705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45986.133294328705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45986.133294328705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45986.133294328705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45986.133294328705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45986.133294328705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45986.133294328705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45986.133294328705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45986.133294328705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45986.133294328705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45986.133294328705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45986.133294328705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45986.133294328705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45986.133294328705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45986.133294328705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45986.133294328705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45986.133294328705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45986.133294328705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