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81" documentId="120_S{2AC9BD13-BADA-5192-A53E-5A8FF88502F6}" xr6:coauthVersionLast="47" xr6:coauthVersionMax="47" xr10:uidLastSave="{509EFE7E-7A74-4764-A7F5-0C52781618BA}"/>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<sst xmlns="http://schemas.openxmlformats.org/spreadsheetml/2006/main" count="180277" uniqueCount="39123">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</sst>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322.39134143518459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45985.339767361111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45985.339767361111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45985.339767361111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45985.339767361111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45985.339767361111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45985.339767361111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45985.339767361111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45985.339767361111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45985.339767361111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45985.339767361111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45985.339767361111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45985.339767361111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45985.339767361111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45985.339767361111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45985.339767361111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45985.339767361111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45985.339767361111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45985.339767361111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45985.339767361111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45985.339767361111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45985.339767361111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45985.339767361111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45985.339767361111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45985.339767361111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45985.339767361111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45985.339767361111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160.33992939814925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0.95234837962925667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45985.339767361111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45985.339767361111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45985.339767361111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45985.339767361111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45985.339767361111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45985.339767361111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45985.339767361111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45985.339767361111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45985.339767361111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45985.339767361111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45985.339767361111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45985.339767361111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45985.339767361111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45985.339767361111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45985.339767361111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45985.339767361111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45985.339767361111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45985.339767361111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45985.339767361111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45985.339767361111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45985.339767361111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45985.339767361111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45985.339767361111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45985.339767361111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45985.339767361111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45985.339767361111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45985.339767361111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45985.339767361111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45985.339767361111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45985.339767361111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45985.339767361111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45985.339767361111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45985.339767361111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45985.339767361111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45985.339767361111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45985.339767361111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45985.339767361111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45985.339767361111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45985.339767361111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45985.339767361111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45985.339767361111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45985.339767361111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45985.339767361111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45985.339767361111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45985.339767361111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45985.339767361111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45985.339767361111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45985.339767361111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45985.339767361111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45985.339767361111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45985.339767361111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45985.339767361111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45985.339767361111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45985.339767361111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45985.339767361111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45985.339767361111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45985.339767361111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45985.339767361111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45985.339767361111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45985.339767361111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45985.339767361111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45985.339767361111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45985.339767361111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45985.339767361111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45985.339767361111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45985.339767361111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45985.339767361111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45985.339767361111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45985.339767361111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45985.339767361111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45985.339767361111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45985.339767361111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45985.339767361111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45985.339767361111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45985.339767361111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45985.339767361111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45985.339767361111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45985.339767361111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45985.339767361111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45985.339767361111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45985.339767361111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45985.339767361111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45985.339767361111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45985.339767361111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45985.339767361111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45985.339767361111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45985.339767361111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45985.339767361111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45985.339767361111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45985.339767361111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45985.339767361111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45985.339767361111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45985.339767361111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45985.339767361111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45985.339767361111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45985.339767361111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45985.339767361111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45985.339767361111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45985.339767361111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45985.339767361111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45985.339767361111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45985.339767361111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45985.339767361111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45985.339767361111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45985.339767361111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45985.339767361111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45985.339767361111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45985.339767361111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45985.339767361111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45985.339767361111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45985.339767361111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45985.339767361111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45985.339767361111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45985.339767361111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45985.339767361111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45985.339767361111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45985.339767361111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45985.339767361111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45985.339767361111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45985.339767361111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45985.339767361111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45985.339767361111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45985.339767361111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45985.339767361111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45985.339767361111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45985.339767361111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45985.339767361111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45985.339767361111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45985.339767361111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45985.339767361111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45985.339767361111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45985.339767361111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45985.339767361111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45985.339767361111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45985.339767361111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45985.339767361111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45985.339767361111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45985.339767361111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45985.339767361111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45985.339767361111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45985.339767361111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45985.339767361111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45985.339767361111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45985.339767361111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45985.339767361111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45985.339767361111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45985.339767361111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45985.339767361111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45985.339767361111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45985.339767361111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45985.339767361111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45985.339767361111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45985.339767361111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45985.339767361111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45985.339767361111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45985.339767361111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45985.339767361111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45985.339767361111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45985.339767361111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45985.339767361111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45985.339767361111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45985.339767361111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45985.339767361111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45985.339767361111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45985.339767361111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45985.339767361111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45985.339767361111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45985.339767361111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45985.339767361111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45985.339767361111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45985.339767361111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45985.339767361111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45985.339767361111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45985.339767361111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45985.339767361111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45985.339767361111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45985.339767361111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45985.339767361111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45985.339767361111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45985.339767361111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45985.339767361111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45985.339767361111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45985.339767361111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45985.339767361111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45985.339767361111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45985.339767361111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45985.339767361111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45985.339767361111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45985.339767361111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45985.339767361111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45985.339767361111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45985.339767361111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45985.339767361111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45985.339767361111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45985.339767361111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45985.339767361111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45985.339767361111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45985.339767361111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45985.339767361111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45985.339767361111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45985.339767361111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45985.339767361111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45985.339767361111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45985.339767361111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45985.339767361111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45985.339767361111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45985.339767361111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45985.339767361111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45985.339767361111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45985.339767361111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45985.339767361111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45985.339767361111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45985.339767361111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45985.339767361111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45985.339767361111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45985.339767361111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45985.339767361111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45985.339767361111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45985.339767361111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45985.339767361111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45985.339767361111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45985.339767361111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45985.339767361111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45985.339767361111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45985.339767361111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45985.339767361111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45985.339767361111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45985.339767361111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45985.339767361111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45985.339767361111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45985.339767361111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45985.339767361111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45985.339767361111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45985.339767361111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45985.339767361111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45985.339767361111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45985.339767361111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45985.339767361111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45985.339767361111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45985.339767361111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45985.339767361111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45985.339767361111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45985.339767361111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45985.339767361111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45985.339767361111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45985.339767361111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45985.339767361111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45985.339767361111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45985.339767361111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45985.339767361111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45985.339767361111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45985.339767361111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45985.339767361111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45985.339767361111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45985.339767361111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45985.339767361111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45985.339767361111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45985.339767361111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45985.339767361111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45985.339767361111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45985.339767361111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45985.339767361111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45985.339767361111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45985.339767361111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45985.339767361111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45985.339767361111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45985.339767361111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45985.339767361111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45985.339767361111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45985.339767361111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45985.339767361111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45985.339767361111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45985.339767361111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45985.339767361111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45985.339767361111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45985.339767361111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45985.339767361111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45985.339767361111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45985.339767361111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45985.339767361111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45985.339767361111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45985.339767361111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45985.339767361111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45985.339767361111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45985.339767361111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45985.339767361111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45985.339767361111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45985.339767361111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45985.339767361111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45985.339767361111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45985.339767361111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45985.339767361111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45985.339767361111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45985.339767361111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45985.339767361111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45985.339767361111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45985.339767361111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45985.339767361111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45985.339767361111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45985.339767361111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45985.339767361111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45985.339767361111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45985.339767361111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45985.339767361111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45985.339767361111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45985.339767361111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45985.339767361111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45985.339767361111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45985.339767361111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45985.339767361111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45985.339767361111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45985.339767361111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45985.339767361111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45985.339767361111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45985.339767361111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45985.339767361111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45985.339767361111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45985.339767361111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45985.339767361111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45985.339767361111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45985.339767361111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45985.339767361111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45985.339767361111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45985.339767361111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45985.339767361111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45985.339767361111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45985.339767361111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45985.339767361111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45985.339767361111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45985.339767361111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45985.339767361111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45985.339767361111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45985.339767361111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45985.339767361111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45985.339767361111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45985.339767361111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45985.339767361111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45985.339767361111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45985.339767361111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45985.339767361111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45985.339767361111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45985.339767361111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45985.339767361111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45985.339767361111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45985.339767361111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45985.339767361111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45985.339767361111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45985.339767361111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45985.339767361111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45985.339767361111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45985.339767361111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45985.339767361111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45985.339767361111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45985.339767361111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45985.339767361111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45985.339767361111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45985.339767361111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45985.339767361111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45985.339767361111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45985.339767361111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45985.339767361111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45985.339767361111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45985.339767361111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45985.339767361111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45985.339767361111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45985.339767361111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45985.339767361111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45985.339767361111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45985.339767361111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45985.339767361111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45985.339767361111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45985.339767361111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45985.339767361111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45985.339767361111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45985.339767361111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45985.339767361111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45985.339767361111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45985.339767361111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45985.339767361111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45985.339767361111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45985.339767361111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45985.339767361111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45985.339767361111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45985.339767361111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45985.339767361111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45985.339767361111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45985.339767361111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45985.339767361111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45985.339767361111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45985.339767361111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45985.339767361111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45985.339767361111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45985.339767361111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45985.339767361111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45985.339767361111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45985.339767361111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45985.339767361111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45985.339767361111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45985.339767361111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45985.339767361111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45985.339767361111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45985.339767361111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45985.339767361111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45985.339767361111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45985.339767361111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45985.339767361111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45985.339767361111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45985.339767361111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45985.339767361111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45985.339767361111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45985.339767361111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45985.339767361111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45985.339767361111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45985.339767361111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45985.339767361111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45985.339767361111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45985.339767361111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45985.339767361111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45985.339767361111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45985.339767361111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45985.339767361111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45985.339767361111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45985.339767361111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45985.339767361111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45985.339767361111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45985.339767361111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45985.339767361111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45985.339767361111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45985.339767361111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45985.339767361111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45985.339767361111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45985.339767361111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45985.339767361111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45985.339767361111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45985.339767361111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45985.339767361111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45985.339767361111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45985.339767361111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45985.339767361111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45985.339767361111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45985.339767361111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45985.339767361111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45985.339767361111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45985.339767361111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45985.339767361111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45985.339767361111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45985.339767361111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45985.339767361111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45985.339767361111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45985.339767361111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45985.339767361111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45985.339767361111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45985.339767361111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45985.339767361111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45985.339767361111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45985.339767361111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45985.339767361111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45985.339767361111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45985.339767361111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45985.339767361111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45985.339767361111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45985.339767361111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45985.339767361111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45985.339767361111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45985.339767361111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45985.339767361111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45985.339767361111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45985.339767361111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45985.339767361111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45985.339767361111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45985.339767361111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45985.339767361111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45985.339767361111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45985.339767361111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45985.339767361111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45985.339767361111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45985.339767361111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45985.339767361111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45985.339767361111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45985.339767361111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45985.339767361111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45985.339767361111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45985.339767361111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45985.339767361111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45985.339767361111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45985.339767361111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45985.339767361111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45985.339767361111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45985.339767361111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45985.339767361111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45985.339767361111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45985.339767361111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45985.339767361111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45985.339767361111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45985.339767361111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45985.339767361111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45985.339767361111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45985.339767361111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45985.339767361111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45985.339767361111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45985.339767361111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45985.339767361111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45985.339767361111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45985.339767361111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45985.339767361111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45985.339767361111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45985.339767361111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45985.339767361111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45985.339767361111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45985.339767361111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45985.339767361111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45985.339767361111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45985.339767361111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45985.339767361111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45985.339767361111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45985.339767361111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45985.339767361111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45985.339767361111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45985.339767361111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45985.339767361111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45985.339767361111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45985.339767361111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45985.339767361111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45985.339767361111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45985.339767361111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45985.339767361111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45985.339767361111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45985.339767361111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45985.339767361111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45985.339767361111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45985.339767361111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45985.339767361111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45985.339767361111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45985.339767361111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45985.339767361111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45985.339767361111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45985.339767361111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45985.339767361111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45985.339767361111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45985.339767361111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45985.339767361111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45985.339767361111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45985.339767361111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45985.339767361111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45985.339767361111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45985.339767361111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45985.339767361111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45985.339767361111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45985.339767361111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45985.339767361111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45985.339767361111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45985.339767361111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45985.339767361111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45985.339767361111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45985.339767361111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45985.339767361111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45985.339767361111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45985.339767361111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45985.339767361111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45985.339767361111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45985.339767361111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45985.339767361111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45985.339767361111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45985.339767361111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45985.339767361111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45985.339767361111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45985.339767361111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45985.339767361111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45985.339767361111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45985.339767361111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45985.339767361111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45985.339767361111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45985.339767361111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45985.339767361111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45985.339767361111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45985.339767361111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45985.339767361111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45985.339767361111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45985.339767361111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45985.339767361111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45985.339767361111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45985.339767361111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45985.339767361111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45985.339767361111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45985.339767361111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45985.339767361111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45985.339767361111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45985.339767361111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45985.339767361111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45985.339767361111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45985.339767361111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45985.339767361111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45985.339767361111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45985.339767361111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45985.339767361111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45985.339767361111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45985.339767361111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45985.339767361111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45985.339767361111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45985.339767361111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45985.339767361111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45985.339767361111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45985.339767361111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45985.339767361111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45985.339767361111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45985.339767361111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45985.339767361111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45985.339767361111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45985.339767361111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45985.339767361111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45985.339767361111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45985.339767361111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45985.339767361111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45985.339767361111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45985.339767361111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45985.339767361111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45985.339767361111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45985.339767361111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45985.339767361111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45985.339767361111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45985.339767361111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45985.339767361111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45985.339767361111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45985.339767361111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45985.339767361111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45985.339767361111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45985.339767361111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45985.339767361111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45985.339767361111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45985.339767361111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45985.339767361111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45985.339767361111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45985.339767361111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45985.339767361111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45985.339767361111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45985.339767361111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45985.339767361111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45985.339767361111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45985.339767361111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45985.339767361111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45985.339767361111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45985.339767361111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45985.339767361111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45985.339767361111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45985.339767361111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45985.339767361111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45985.339767361111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45985.339767361111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45985.339767361111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45985.339767361111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45985.339767361111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45985.339767361111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45985.339767361111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45985.339767361111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45985.339767361111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45985.339767361111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45985.339767361111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45985.339767361111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45985.339767361111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45985.339767361111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45985.339767361111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45985.339767361111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45985.339767361111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45985.339767361111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45985.339767361111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45985.339767361111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45985.339767361111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45985.339767361111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45985.339767361111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45985.339767361111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45985.339767361111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45985.339767361111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45985.339767361111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45985.339767361111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45985.339767361111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45985.339767361111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45985.339767361111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45985.339767361111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45985.339767361111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45985.339767361111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45985.339767361111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45985.339767361111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45985.339767361111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45985.339767361111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45985.339767361111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45985.339767361111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45985.339767361111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45985.339767361111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45985.339767361111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45985.339767361111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45985.339767361111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45985.339767361111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45985.339767361111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45985.339767361111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45985.339767361111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45985.339767361111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45985.339767361111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45985.339767361111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45985.339767361111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45985.339767361111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45985.339767361111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45985.339767361111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45985.339767361111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45985.339767361111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45985.339767361111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45985.339767361111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45985.339767361111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45985.339767361111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45985.339767361111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45985.339767361111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45985.339767361111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45985.339767361111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45985.339767361111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45985.339767361111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45985.339767361111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45985.339767361111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45985.339767361111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45985.339767361111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45985.339767361111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45985.339767361111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45985.339767361111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45985.339767361111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45985.339767361111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45985.339767361111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45985.339767361111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45985.339767361111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45985.339767361111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45985.339767361111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45985.339767361111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45985.339767361111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45985.339767361111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45985.339767361111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45985.339767361111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45985.339767361111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45985.339767361111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45985.339767361111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45985.339767361111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45985.339767361111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45985.339767361111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45985.339767361111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45985.339767361111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45985.339767361111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45985.339767361111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45985.339767361111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45985.339767361111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45985.339767361111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45985.339767361111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45985.339767361111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45985.339767361111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45985.339767361111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45985.339767361111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45985.339767361111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45985.339767361111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45985.339767361111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45985.339767361111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45985.339767361111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45985.339767361111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45985.339767361111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45985.339767361111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45985.339767361111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45985.339767361111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45985.339767361111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45985.339767361111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45985.339767361111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45985.339767361111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45985.339767361111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45985.339767361111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45985.339767361111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45985.339767361111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45985.339767361111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45985.339767361111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45985.339767361111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45985.339767361111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45985.339767361111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45985.339767361111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45985.339767361111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45985.339767361111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45985.339767361111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45985.339767361111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45985.339767361111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45985.339767361111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45985.339767361111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45985.339767361111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45985.339767361111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45985.339767361111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45985.339767361111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45985.339767361111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45985.339767361111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45985.339767361111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45985.339767361111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45985.339767361111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45985.339767361111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45985.339767361111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45985.339767361111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45985.339767361111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45985.339767361111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45985.339767361111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45985.339767361111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45985.339767361111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45985.339767361111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45985.339767361111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45985.339767361111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45985.339767361111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45985.339767361111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45985.339767361111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45985.339767361111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45985.339767361111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45985.339767361111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45985.339767361111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45985.339767361111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45985.339767361111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45985.339767361111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45985.339767361111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45985.339767361111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45985.339767361111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45985.339767361111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45985.339767361111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45985.339767361111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45985.339767361111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45985.339767361111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45985.339767361111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45985.339767361111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45985.339767361111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45985.339767361111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45985.339767361111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45985.339767361111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45985.339767361111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45985.339767361111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45985.339767361111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45985.339767361111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45985.339767361111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45985.339767361111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45985.339767361111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45985.339767361111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45985.339767361111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45985.339767361111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45985.339767361111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45985.339767361111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45985.339767361111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45985.339767361111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45985.339767361111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45985.339767361111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45985.339767361111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45985.339767361111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45985.339767361111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45985.339767361111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45985.339767361111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45985.339767361111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45985.339767361111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45985.339767361111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45985.339767361111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45985.339767361111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45985.339767361111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45985.339767361111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45985.339767361111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45985.339767361111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45985.339767361111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45985.339767361111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45985.339767361111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45985.339767361111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45985.339767361111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45985.339767361111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45985.339767361111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45985.339767361111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45985.339767361111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45985.339767361111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45985.339767361111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45985.339767361111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45985.339767361111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45985.339767361111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45985.339767361111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45985.339767361111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45985.339767361111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45985.339767361111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45985.339767361111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45985.339767361111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45985.339767361111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45985.339767361111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45985.339767361111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45985.339767361111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45985.339767361111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45985.339767361111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45985.339767361111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45985.339767361111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45985.339767361111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45985.339767361111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45985.339767361111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45985.339767361111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45985.339767361111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45985.339767361111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45985.339767361111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45985.339767361111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45985.339767361111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45985.339767361111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45985.339767361111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45985.339767361111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45985.339767361111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45985.339767361111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45985.339767361111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45985.339767361111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45985.339767361111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45985.339767361111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45985.339767361111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45985.339767361111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45985.339767361111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45985.339767361111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45985.339767361111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45985.339767361111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45985.339767361111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45985.339767361111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45985.339767361111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45985.339767361111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45985.339767361111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45985.339767361111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45985.339767361111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45985.339767361111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45985.339767361111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45985.339767361111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45985.339767361111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45985.339767361111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45985.339767361111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45985.339767361111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45985.339767361111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45985.339767361111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45985.339767361111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45985.339767361111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45985.339767361111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45985.339767361111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45985.339767361111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45985.339767361111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45985.339767361111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45985.339767361111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45985.339767361111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45985.339767361111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45985.339767361111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45985.339767361111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45985.339767361111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45985.339767361111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45985.339767361111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45985.339767361111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45985.339767361111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45985.339767361111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45985.339767361111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45985.339767361111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45985.339767361111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45985.339767361111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45985.339767361111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45985.339767361111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45985.339767361111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45985.339767361111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45985.339767361111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45985.339767361111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45985.339767361111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45985.339767361111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45985.339767361111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45985.339767361111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45985.339767361111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45985.339767361111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45985.339767361111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45985.339767361111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45985.339767361111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45985.339767361111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45985.339767361111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45985.339767361111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45985.339767361111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45985.339767361111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45985.339767361111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45985.339767361111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45985.339767361111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45985.339767361111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45985.339767361111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45985.339767361111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45985.339767361111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45985.339767361111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45985.339767361111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45985.339767361111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45985.339767361111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45985.339767361111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45985.339767361111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45985.339767361111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45985.339767361111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45985.339767361111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45985.339767361111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45985.339767361111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45985.339767361111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45985.339767361111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45985.339767361111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45985.339767361111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45985.339767361111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45985.339767361111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45985.339767361111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45985.339767361111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45985.339767361111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45985.339767361111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45985.339767361111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45985.339767361111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45985.339767361111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45985.339767361111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45985.339767361111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45985.339767361111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45985.339767361111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45985.339767361111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45985.339767361111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45985.339767361111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45985.339767361111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45985.339767361111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45985.339767361111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45985.339767361111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45985.339767361111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45985.339767361111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45985.339767361111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45985.339767361111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45985.339767361111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45985.339767361111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45985.339767361111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45985.339767361111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45985.339767361111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45985.339767361111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45985.339767361111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45985.339767361111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45985.339767361111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45985.339767361111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45985.339767361111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45985.339767361111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45985.339767361111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45985.339767361111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45985.339767361111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45985.339767361111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45985.339767361111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45985.339767361111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45985.339767361111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45985.339767361111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45985.339767361111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45985.339767361111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45985.339767361111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45985.339767361111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45985.339767361111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45985.339767361111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45985.339767361111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45985.339767361111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45985.339767361111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45985.339767361111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45985.339767361111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45985.339767361111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45985.339767361111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45985.339767361111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45985.339767361111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45985.339767361111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45985.339767361111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45985.339767361111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45985.339767361111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45985.339767361111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45985.339767361111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45985.339767361111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45985.339767361111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45985.339767361111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45985.339767361111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45985.339767361111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45985.339767361111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45985.339767361111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45985.339767361111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45985.339767361111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45985.339767361111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45985.339767361111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45985.339767361111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45985.339767361111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45985.339767361111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45985.339767361111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45985.339767361111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45985.339767361111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45985.339767361111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45985.339767361111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45985.339767361111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45985.339767361111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45985.339767361111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45985.339767361111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45985.339767361111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45985.339767361111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45985.339767361111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45985.339767361111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45985.339767361111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45985.339767361111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45985.339767361111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45985.339767361111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45985.339767361111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45985.339767361111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45985.339767361111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45985.339767361111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45985.339767361111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45985.339767361111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45985.339767361111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45985.339767361111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45985.339767361111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45985.339767361111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45985.339767361111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45985.339767361111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45985.339767361111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45985.339767361111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45985.339767361111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45985.339767361111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45985.339767361111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45985.339767361111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45985.339767361111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45985.339767361111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45985.339767361111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281.85904976851452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0.84665393518662313</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ref="G4:G33" ca="1" si="0">IFERROR(NOW()-F4,"")</f>
        <v>45985.339767361111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45985.339767361111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45985.339767361111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45985.339767361111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45985.339767361111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45985.339767361111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45985.339767361111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45985.339767361111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45985.339767361111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45985.339767361111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45985.339767361111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45985.339767361111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45985.339767361111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45985.339767361111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45985.339767361111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45985.339767361111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45985.339767361111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45985.339767361111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45985.339767361111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45985.339767361111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45985.339767361111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45985.339767361111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45985.339767361111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45985.339767361111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45985.339767361111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45985.339767361111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45985.339767361111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45985.339767361111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45985.339767361111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45985.339767361111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45985.339767361111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45985.339767361111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45985.339767361111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45985.339767361111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45985.339767361111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45985.339767361111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45985.339767361111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45985.339767361111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45985.339767361111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45985.339767361111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45985.339767361111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45985.339767361111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45985.339767361111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45985.339767361111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45985.339767361111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45985.339767361111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45985.339767361111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45985.339767361111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45985.339767361111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45985.339767361111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45985.339767361111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45985.339767361111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45985.339767361111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45985.339767361111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45985.339767361111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45985.339767361111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45985.339767361111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45985.339767361111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45985.339767361111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45985.339767361111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45985.339767361111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45985.339767361111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45985.339767361111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45985.339767361111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45985.339767361111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45985.339767361111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45985.339767361111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45985.339767361111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45985.339767361111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45985.339767361111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45985.339767361111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45985.339767361111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45985.339767361111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45985.339767361111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45985.339767361111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45985.339767361111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45985.339767361111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45985.339767361111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45985.339767361111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45985.339767361111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45985.339767361111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45985.339767361111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45985.339767361111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45985.339767361111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45985.339767361111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45985.339767361111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45985.339767361111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45985.339767361111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45985.339767361111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45985.339767361111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45985.339767361111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45985.339767361111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45985.339767361111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45985.339767361111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45985.339767361111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45985.339767361111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45985.339767361111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45985.339767361111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45985.339767361111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45985.339767361111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45985.339767361111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45985.339767361111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45985.339767361111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45985.339767361111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45985.339767361111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45985.339767361111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45985.339767361111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45985.339767361111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45985.339767361111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45985.339767361111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45985.339767361111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45985.339767361111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45985.339767361111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45985.339767361111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45985.339767361111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45985.339767361111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45985.339767361111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45985.339767361111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45985.339767361111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45985.339767361111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45985.339767361111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45985.339767361111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45985.339767361111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45985.339767361111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45985.339767361111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45985.339767361111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45985.339767361111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45985.339767361111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45985.339767361111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45985.339767361111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45985.339767361111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45985.339767361111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45985.339767361111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45985.339767361111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45985.339767361111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45985.339767361111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45985.339767361111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45985.339767361111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45985.339767361111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45985.339767361111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45985.339767361111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45985.339767361111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45985.339767361111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45985.339767361111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45985.339767361111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45985.339767361111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45985.339767361111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45985.339767361111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45985.339767361111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45985.339767361111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45985.339767361111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45985.339767361111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45985.339767361111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45985.339767361111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45985.339767361111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45985.339767361111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45985.339767361111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45985.339767361111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45985.339767361111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45985.339767361111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45985.339767361111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45985.339767361111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45985.339767361111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45985.339767361111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45985.339767361111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45985.339767361111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45985.339767361111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45985.339767361111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45985.339767361111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45985.339767361111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45985.339767361111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45985.339767361111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45985.339767361111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45985.339767361111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45985.339767361111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45985.339767361111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45985.339767361111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45985.339767361111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45985.339767361111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45985.339767361111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45985.339767361111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45985.339767361111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45985.339767361111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45985.339767361111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45985.339767361111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45985.339767361111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45985.339767361111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45985.339767361111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45985.339767361111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45985.339767361111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45985.339767361111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45985.339767361111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45985.339767361111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45985.339767361111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45985.339767361111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45985.339767361111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45985.339767361111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45985.339767361111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45985.339767361111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45985.339767361111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45985.339767361111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45985.339767361111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45985.339767361111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45985.339767361111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45985.339767361111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45985.339767361111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45985.339767361111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45985.339767361111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45985.339767361111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45985.339767361111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45985.339767361111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45985.339767361111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45985.339767361111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45985.339767361111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45985.339767361111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45985.339767361111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45985.339767361111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45985.339767361111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45985.339767361111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45985.339767361111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45985.339767361111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45985.339767361111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45985.339767361111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45985.339767361111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45985.339767361111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45985.339767361111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45985.339767361111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45985.339767361111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45985.339767361111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45985.339767361111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45985.339767361111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45985.339767361111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45985.339767361111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45985.339767361111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45985.339767361111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45985.339767361111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45985.339767361111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45985.339767361111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45985.339767361111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45985.339767361111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45985.339767361111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45985.339767361111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45985.339767361111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45985.339767361111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45985.339767361111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45985.339767361111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45985.339767361111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45985.339767361111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45985.339767361111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45985.339767361111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45985.339767361111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45985.339767361111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45985.339767361111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45985.339767361111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45985.339767361111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45985.339767361111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45985.339767361111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45985.339767361111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45985.339767361111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45985.339767361111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45985.339767361111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45985.339767361111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45985.339767361111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45985.339767361111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45985.339767361111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45985.339767361111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45985.339767361111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45985.339767361111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45985.339767361111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45985.339767361111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45985.339767361111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45985.339767361111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45985.339767361111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45985.339767361111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45985.339767361111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45985.339767361111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45985.339767361111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45985.339767361111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45985.339767361111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45985.339767361111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45985.339767361111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45985.339767361111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45985.339767361111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45985.339767361111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45985.339767361111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45985.339767361111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45985.339767361111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45985.339767361111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45985.339767361111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45985.339767361111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45985.339767361111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45985.339767361111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45985.339767361111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45985.339767361111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45985.339767361111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45985.339767361111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45985.339767361111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45985.339767361111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45985.339767361111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45985.339767361111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45985.339767361111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45985.339767361111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45985.339767361111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45985.339767361111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45985.339767361111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45985.339767361111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45985.339767361111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45985.339767361111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45985.339767361111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45985.339767361111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45985.339767361111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45985.339767361111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45985.339767361111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45985.339767361111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45985.339767361111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45985.339767361111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45985.339767361111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45985.339767361111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45985.339767361111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45985.339767361111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45985.339767361111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45985.339767361111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45985.339767361111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45985.339767361111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45985.339767361111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45985.339767361111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45985.339767361111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45985.339767361111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45985.339767361111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45985.339767361111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45985.339767361111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45985.339767361111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45985.339767361111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45985.339767361111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45985.339767361111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45985.339767361111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45985.339767361111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45985.339767361111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45985.339767361111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45985.339767361111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45985.339767361111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45985.339767361111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45985.339767361111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45985.339767361111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45985.339767361111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45985.339767361111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45985.339767361111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45985.339767361111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45985.339767361111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45985.339767361111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45985.339767361111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45985.339767361111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45985.339767361111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45985.339767361111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45985.339767361111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45985.339767361111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45985.339767361111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45985.339767361111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45985.339767361111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45985.339767361111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45985.339767361111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45985.339767361111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45985.339767361111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45985.339767361111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45985.339767361111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45985.339767361111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45985.339767361111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45985.339767361111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45985.339767361111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45985.339767361111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45985.339767361111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45985.339767361111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45985.339767361111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45985.339767361111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45985.339767361111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45985.339767361111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45985.339767361111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45985.339767361111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45985.339767361111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45985.339767361111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45985.339767361111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45985.339767361111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45985.339767361111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45985.339767361111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45985.339767361111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45985.339767361111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45985.339767361111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45985.339767361111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45985.339767361111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45985.339767361111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45985.339767361111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45985.339767361111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45985.339767361111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45985.339767361111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45985.339767361111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45985.339767361111</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93.507707175922405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59.15089004629408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36.678656249998312</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3.9664687499971478</v>
      </c>
      <c r="H5" s="122">
        <v>45981.360798611109</v>
      </c>
      <c r="I5" s="109" t="str">
        <f>IFERROR(VLOOKUP(D5,DB!A:F,6,0),"")</f>
        <v>SCECO</v>
      </c>
      <c r="J5" s="109" t="str">
        <f>IFERROR(VLOOKUP(D5,DB!A:G,7,0),"")</f>
        <v>Dead</v>
      </c>
      <c r="K5" s="109" t="s">
        <v>39118</v>
      </c>
      <c r="L5" s="109" t="str">
        <f>IFERROR(VLOOKUP(D5,DB!A:I,9,0),"")</f>
        <v>Latis</v>
      </c>
    </row>
    <row r="6" spans="1:13" ht="30.75">
      <c r="A6" s="109" t="s">
        <v>39119</v>
      </c>
      <c r="B6" s="109" t="str">
        <f>IFERROR(VLOOKUP(D6,DB!A:K,11,0),"")</f>
        <v>R5</v>
      </c>
      <c r="C6" s="109">
        <v>1</v>
      </c>
      <c r="D6" s="109" t="s">
        <v>32901</v>
      </c>
      <c r="E6" s="109" t="s">
        <v>39021</v>
      </c>
      <c r="F6" s="122">
        <v>45985.093854166669</v>
      </c>
      <c r="G6" s="111">
        <f ca="1">IFERROR(NOW()-F6,"")</f>
        <v>0.24591319444152759</v>
      </c>
      <c r="H6" s="122">
        <v>45984.593425925923</v>
      </c>
      <c r="I6" s="109" t="str">
        <f>IFERROR(VLOOKUP(D6,DB!A:F,6,0),"")</f>
        <v>SCECO</v>
      </c>
      <c r="J6" s="109" t="str">
        <f>IFERROR(VLOOKUP(D6,DB!A:G,7,0),"")</f>
        <v>Good</v>
      </c>
      <c r="K6" s="109" t="s">
        <v>39120</v>
      </c>
      <c r="L6" s="109" t="str">
        <f>IFERROR(VLOOKUP(D6,DB!A:I,9,0),"")</f>
        <v>Latis</v>
      </c>
    </row>
    <row r="7" spans="1:13">
      <c r="A7" s="109"/>
      <c r="B7" s="109" t="str">
        <f>IFERROR(VLOOKUP(D7,DB!A:K,11,0),"")</f>
        <v/>
      </c>
      <c r="C7" s="109"/>
      <c r="D7" s="109"/>
      <c r="E7" s="109"/>
      <c r="F7" s="109"/>
      <c r="G7" s="111">
        <f ca="1">IFERROR(NOW()-F7,"")</f>
        <v>45985.339767361111</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45985.339767361111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45985.339767361111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45985.339767361111</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45985.339767361111</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45985.339767361111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45985.339767361111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45985.339767361111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45985.339767361111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45985.339767361111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45985.339767361111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45985.339767361111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45985.339767361111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45985.339767361111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45985.339767361111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45985.339767361111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45985.339767361111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45985.339767361111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45985.339767361111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45985.339767361111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45985.339767361111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45985.339767361111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45985.339767361111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45985.339767361111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45985.339767361111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45985.339767361111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45985.339767361111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45985.339767361111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45985.339767361111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45985.339767361111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45985.339767361111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45985.339767361111</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45985.339767361111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45985.339767361111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45985.339767361111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45985.339767361111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45985.339767361111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45985.339767361111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45985.339767361111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45985.339767361111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45985.339767361111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45985.339767361111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45985.339767361111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45985.339767361111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45985.339767361111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45985.339767361111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45985.339767361111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45985.339767361111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45985.339767361111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45985.339767361111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45985.339767361111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45985.339767361111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45985.339767361111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45985.339767361111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45985.339767361111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45985.339767361111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45985.339767361111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45985.339767361111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45985.339767361111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45985.339767361111</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39121</v>
      </c>
      <c r="B2" s="145" t="str">
        <f>IFERROR(VLOOKUP(D2,DB!A:K,11,0),"")</f>
        <v>R6</v>
      </c>
      <c r="C2" s="146">
        <v>3</v>
      </c>
      <c r="D2" s="145" t="s">
        <v>37134</v>
      </c>
      <c r="E2" s="109" t="s">
        <v>39021</v>
      </c>
      <c r="F2" s="147">
        <v>45985.324467592596</v>
      </c>
      <c r="G2" s="75">
        <f ca="1">IFERROR(NOW()-F2,"-")</f>
        <v>1.5299768514523748E-2</v>
      </c>
      <c r="H2" s="147">
        <v>45985.317361111112</v>
      </c>
      <c r="I2" s="145" t="str">
        <f>IFERROR(VLOOKUP(D2,DB!A:F,6,0),"")</f>
        <v>SCECO</v>
      </c>
      <c r="J2" s="145" t="str">
        <f>IFERROR(VLOOKUP(D2,DB!A:G,7,0),"")</f>
        <v>Dead</v>
      </c>
      <c r="K2" s="148" t="s">
        <v>39122</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45985.339767361111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45985.339767361111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45985.339767361111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45985.339767361111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45985.339767361111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45985.339767361111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45985.339767361111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45985.339767361111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45985.339767361111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45985.339767361111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45985.339767361111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45985.339767361111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45985.339767361111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45985.339767361111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45985.339767361111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45985.339767361111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45985.339767361111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45985.339767361111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45985.339767361111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45985.339767361111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45985.339767361111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45985.339767361111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45985.339767361111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45985.339767361111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45985.339767361111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45985.339767361111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45985.339767361111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45985.339767361111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45985.339767361111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45985.339767361111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45985.339767361111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45985.339767361111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45985.339767361111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45985.339767361111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45985.339767361111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45985.339767361111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45985.339767361111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45985.339767361111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45985.339767361111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45985.339767361111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45985.339767361111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45985.339767361111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45985.339767361111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